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comments1.xml" ContentType="application/vnd.openxmlformats-officedocument.spreadsheetml.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tables/table1.xml" ContentType="application/vnd.openxmlformats-officedocument.spreadsheetml.table+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hidePivotFieldList="1"/>
  <mc:AlternateContent xmlns:mc="http://schemas.openxmlformats.org/markup-compatibility/2006">
    <mc:Choice Requires="x15">
      <x15ac:absPath xmlns:x15ac="http://schemas.microsoft.com/office/spreadsheetml/2010/11/ac" url="G:\OPERATIONS\Financial &amp; Operational Controls\Per Diem\ERD forms\"/>
    </mc:Choice>
  </mc:AlternateContent>
  <xr:revisionPtr revIDLastSave="0" documentId="13_ncr:1_{5809A285-2EDE-4775-8874-BE3A8D0CE606}" xr6:coauthVersionLast="47" xr6:coauthVersionMax="47" xr10:uidLastSave="{00000000-0000-0000-0000-000000000000}"/>
  <workbookProtection workbookAlgorithmName="SHA-512" workbookHashValue="AfuRWJK0DHeDFd6MRiV7M8TcD5heKH0hSKdeQNvkHKsU1fsnk8wcdHeD/T7IrFWvYKJUA91dKfdoeFZgiWWOKQ==" workbookSaltValue="ZaG9JXJIUiSIaU7IZAvxTA==" workbookSpinCount="100000" lockStructure="1"/>
  <bookViews>
    <workbookView xWindow="-38520" yWindow="45" windowWidth="38640" windowHeight="21120" xr2:uid="{00000000-000D-0000-FFFF-FFFF00000000}"/>
  </bookViews>
  <sheets>
    <sheet name="Details" sheetId="3" r:id="rId1"/>
    <sheet name="Trips - Per Diem Calc" sheetId="4" r:id="rId2"/>
    <sheet name="Tips &amp; Terms" sheetId="5" r:id="rId3"/>
    <sheet name="Sheet1" sheetId="1" state="hidden" r:id="rId4"/>
  </sheets>
  <externalReferences>
    <externalReference r:id="rId5"/>
  </externalReferences>
  <definedNames>
    <definedName name="city1">OFFSET(Sheet1!$J$2,Sheet1!$Q$3,,Sheet1!$Q$4)</definedName>
    <definedName name="city2">OFFSET(Sheet1!$J$2,Sheet1!$Q$8,,Sheet1!$Q$9)</definedName>
    <definedName name="city3">OFFSET(Sheet1!$J$2,Sheet1!$Q$13,,Sheet1!$Q$14)</definedName>
    <definedName name="city4">OFFSET(Sheet1!$J$2,Sheet1!$Q$18,,Sheet1!$Q$19)</definedName>
    <definedName name="country">OFFSET([1]Sheet1!$F$3,,,COUNTA([1]Sheet1!$F$3:$F$20))</definedName>
    <definedName name="ERD_State">VLOOKUP(Details!XFD1,'Trips - Per Diem Calc'!XEY1048572:XEZ1048575,2)</definedName>
    <definedName name="GSA">Table4[#All]</definedName>
    <definedName name="Per_Diem">Details!$M$6</definedName>
    <definedName name="Per_Diem1">Sheet1!$Q$23</definedName>
    <definedName name="Per_Diem10">Sheet1!$Q$38</definedName>
    <definedName name="Per_Diem11">Sheet1!$Q$39</definedName>
    <definedName name="Per_Diem12">Sheet1!$Q$40</definedName>
    <definedName name="Per_Diem13">Sheet1!$Q$43</definedName>
    <definedName name="Per_Diem14">Sheet1!$Q$44</definedName>
    <definedName name="Per_Diem15">Sheet1!$Q$45</definedName>
    <definedName name="Per_Diem16">Sheet1!$Q$46</definedName>
    <definedName name="Per_Diem17">Sheet1!$Q$49</definedName>
    <definedName name="Per_Diem18">Sheet1!$Q$50</definedName>
    <definedName name="Per_Diem19">Sheet1!$Q$51</definedName>
    <definedName name="Per_Diem2">Sheet1!$Q$24</definedName>
    <definedName name="Per_Diem20">Sheet1!$Q$52</definedName>
    <definedName name="Per_Diem21">Sheet1!$Q$55</definedName>
    <definedName name="Per_DIem22">Sheet1!$Q$56</definedName>
    <definedName name="Per_Diem23">Sheet1!$Q$57</definedName>
    <definedName name="Per_Diem24">Sheet1!$Q$58</definedName>
    <definedName name="Per_Diem25">Sheet1!$Q$61</definedName>
    <definedName name="Per_Diem26">Sheet1!$Q$62</definedName>
    <definedName name="Per_Diem27">Sheet1!$Q$63</definedName>
    <definedName name="Per_Diem28">Sheet1!$Q$64</definedName>
    <definedName name="Per_Diem3">Sheet1!$Q$25</definedName>
    <definedName name="Per_Diem4">Sheet1!$Q$28</definedName>
    <definedName name="Per_Diem5">Sheet1!$Q$29</definedName>
    <definedName name="Per_Diem6">Sheet1!$Q$30</definedName>
    <definedName name="Per_Diem7">Sheet1!$Q$33</definedName>
    <definedName name="Per_Diem8">Sheet1!$Q$34</definedName>
    <definedName name="Per_Diem9">Sheet1!$Q$35</definedName>
    <definedName name="Season">OFFSET(Sheet1!$M$2,Sheet1!$S$3,,Sheet1!$S$4)</definedName>
    <definedName name="state">OFFSET(Sheet1!$H$2,,,COUNTA(Sheet1!$H$2:$H$50))</definedName>
    <definedName name="trip">'Trips - Per Diem Calc'!$A$6:$A$15</definedName>
  </definedNames>
  <calcPr calcId="191029"/>
  <pivotCaches>
    <pivotCache cacheId="0" r:id="rId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28" i="4" l="1"/>
  <c r="Q28" i="4"/>
  <c r="P28" i="4"/>
  <c r="O28" i="4"/>
  <c r="K28" i="4"/>
  <c r="H19" i="3"/>
  <c r="Q6" i="3"/>
  <c r="F127" i="1"/>
  <c r="F348" i="1"/>
  <c r="F347" i="1"/>
  <c r="F344" i="1"/>
  <c r="F342" i="1"/>
  <c r="F341" i="1"/>
  <c r="F340" i="1"/>
  <c r="F338" i="1"/>
  <c r="F337" i="1"/>
  <c r="F336" i="1"/>
  <c r="F334" i="1"/>
  <c r="F332" i="1"/>
  <c r="F331" i="1"/>
  <c r="F330" i="1"/>
  <c r="F327" i="1"/>
  <c r="F326" i="1"/>
  <c r="F324" i="1"/>
  <c r="F322" i="1"/>
  <c r="F321" i="1"/>
  <c r="F320" i="1"/>
  <c r="F319" i="1"/>
  <c r="F317" i="1"/>
  <c r="F316" i="1"/>
  <c r="F314" i="1"/>
  <c r="F310" i="1"/>
  <c r="F309" i="1"/>
  <c r="F308" i="1"/>
  <c r="F306" i="1"/>
  <c r="F305" i="1"/>
  <c r="F304" i="1"/>
  <c r="F303" i="1"/>
  <c r="F302" i="1"/>
  <c r="F301" i="1"/>
  <c r="F298" i="1"/>
  <c r="F297" i="1"/>
  <c r="F296" i="1"/>
  <c r="F292" i="1"/>
  <c r="F291" i="1"/>
  <c r="F288" i="1"/>
  <c r="F284" i="1"/>
  <c r="F283" i="1"/>
  <c r="F279" i="1"/>
  <c r="F278" i="1"/>
  <c r="F276" i="1"/>
  <c r="F275" i="1"/>
  <c r="F274" i="1"/>
  <c r="F273" i="1"/>
  <c r="F272" i="1"/>
  <c r="F271" i="1"/>
  <c r="F270" i="1"/>
  <c r="F269" i="1"/>
  <c r="F268" i="1"/>
  <c r="F266" i="1"/>
  <c r="F264" i="1"/>
  <c r="F262" i="1"/>
  <c r="F260" i="1"/>
  <c r="F258" i="1"/>
  <c r="F256" i="1"/>
  <c r="F254" i="1"/>
  <c r="F252" i="1"/>
  <c r="F251" i="1"/>
  <c r="F250" i="1"/>
  <c r="F249" i="1"/>
  <c r="F247" i="1"/>
  <c r="F245" i="1"/>
  <c r="F244" i="1"/>
  <c r="F243" i="1"/>
  <c r="F242" i="1"/>
  <c r="F241" i="1"/>
  <c r="F239" i="1"/>
  <c r="F238" i="1"/>
  <c r="F237" i="1"/>
  <c r="F236" i="1"/>
  <c r="F235" i="1"/>
  <c r="F234" i="1"/>
  <c r="F233" i="1"/>
  <c r="F231" i="1"/>
  <c r="F230" i="1"/>
  <c r="F229" i="1"/>
  <c r="F227" i="1"/>
  <c r="F224" i="1"/>
  <c r="F222" i="1"/>
  <c r="F221" i="1"/>
  <c r="F219" i="1"/>
  <c r="F217" i="1"/>
  <c r="F216" i="1"/>
  <c r="F215" i="1"/>
  <c r="F214" i="1"/>
  <c r="F213" i="1"/>
  <c r="F212" i="1"/>
  <c r="F211" i="1"/>
  <c r="F210" i="1"/>
  <c r="F208" i="1"/>
  <c r="F206" i="1"/>
  <c r="F203" i="1"/>
  <c r="F195" i="1"/>
  <c r="F194" i="1"/>
  <c r="F193" i="1"/>
  <c r="F191" i="1"/>
  <c r="F190" i="1"/>
  <c r="F188" i="1"/>
  <c r="F186" i="1"/>
  <c r="F185" i="1"/>
  <c r="F183" i="1"/>
  <c r="F181" i="1"/>
  <c r="F179" i="1"/>
  <c r="F176" i="1"/>
  <c r="F172" i="1"/>
  <c r="F170" i="1"/>
  <c r="F169" i="1"/>
  <c r="F168" i="1"/>
  <c r="F167" i="1"/>
  <c r="F166" i="1"/>
  <c r="F165" i="1"/>
  <c r="F164" i="1"/>
  <c r="F163" i="1"/>
  <c r="F162" i="1"/>
  <c r="F160" i="1"/>
  <c r="F154" i="1"/>
  <c r="F151" i="1"/>
  <c r="F150" i="1"/>
  <c r="F149" i="1"/>
  <c r="F147" i="1"/>
  <c r="F145" i="1"/>
  <c r="F144" i="1"/>
  <c r="F143" i="1"/>
  <c r="F142" i="1"/>
  <c r="F141" i="1"/>
  <c r="F140" i="1"/>
  <c r="F139" i="1"/>
  <c r="F138" i="1"/>
  <c r="F137" i="1"/>
  <c r="F136" i="1"/>
  <c r="F135" i="1"/>
  <c r="F133" i="1"/>
  <c r="F130" i="1"/>
  <c r="F128" i="1"/>
  <c r="F125" i="1"/>
  <c r="F123" i="1"/>
  <c r="F121" i="1"/>
  <c r="F120" i="1"/>
  <c r="F117" i="1"/>
  <c r="F116" i="1"/>
  <c r="F115" i="1"/>
  <c r="F112" i="1"/>
  <c r="F111" i="1"/>
  <c r="F105" i="1"/>
  <c r="F104" i="1"/>
  <c r="F103" i="1"/>
  <c r="F102" i="1"/>
  <c r="F101" i="1"/>
  <c r="F98" i="1"/>
  <c r="F97" i="1"/>
  <c r="F96" i="1"/>
  <c r="F95" i="1"/>
  <c r="F94" i="1"/>
  <c r="F93" i="1"/>
  <c r="F92" i="1"/>
  <c r="F91" i="1"/>
  <c r="F90" i="1"/>
  <c r="F89" i="1"/>
  <c r="F88" i="1"/>
  <c r="F87" i="1"/>
  <c r="F86" i="1"/>
  <c r="F85" i="1"/>
  <c r="F84" i="1"/>
  <c r="F83" i="1"/>
  <c r="F82" i="1"/>
  <c r="F81" i="1"/>
  <c r="F80" i="1"/>
  <c r="F79" i="1"/>
  <c r="F78" i="1"/>
  <c r="F70" i="1"/>
  <c r="F69" i="1"/>
  <c r="F68" i="1"/>
  <c r="F67" i="1"/>
  <c r="F65" i="1"/>
  <c r="F64" i="1"/>
  <c r="F63" i="1"/>
  <c r="F62" i="1"/>
  <c r="F61" i="1"/>
  <c r="F60" i="1"/>
  <c r="F59" i="1"/>
  <c r="F58" i="1"/>
  <c r="F57" i="1"/>
  <c r="F56" i="1"/>
  <c r="F55" i="1"/>
  <c r="F54" i="1"/>
  <c r="F53" i="1"/>
  <c r="F52" i="1"/>
  <c r="F51" i="1"/>
  <c r="F49" i="1"/>
  <c r="F48" i="1"/>
  <c r="F47" i="1"/>
  <c r="F46" i="1"/>
  <c r="F45" i="1"/>
  <c r="F44" i="1"/>
  <c r="F43" i="1"/>
  <c r="F42" i="1"/>
  <c r="F41" i="1"/>
  <c r="F40" i="1"/>
  <c r="F39" i="1"/>
  <c r="F38" i="1"/>
  <c r="F37" i="1"/>
  <c r="F36" i="1"/>
  <c r="F35" i="1"/>
  <c r="F34" i="1"/>
  <c r="F33" i="1"/>
  <c r="F32" i="1"/>
  <c r="F31" i="1"/>
  <c r="F30" i="1"/>
  <c r="F29" i="1"/>
  <c r="F28" i="1"/>
  <c r="F27" i="1"/>
  <c r="F26" i="1"/>
  <c r="F25" i="1"/>
  <c r="F24" i="1"/>
  <c r="F23" i="1"/>
  <c r="F22" i="1"/>
  <c r="F21" i="1"/>
  <c r="F20" i="1"/>
  <c r="F19" i="1"/>
  <c r="F18" i="1"/>
  <c r="F16" i="1"/>
  <c r="F15" i="1"/>
  <c r="F14" i="1"/>
  <c r="F13" i="1"/>
  <c r="F12" i="1"/>
  <c r="F8" i="1"/>
  <c r="F7" i="1"/>
  <c r="F6" i="1"/>
  <c r="F5" i="1"/>
  <c r="F2" i="1"/>
  <c r="Q63" i="1"/>
  <c r="Q62" i="1"/>
  <c r="Q61" i="1"/>
  <c r="Q64" i="1" s="1"/>
  <c r="Q57" i="1"/>
  <c r="Q56" i="1"/>
  <c r="Q55" i="1"/>
  <c r="Q51" i="1"/>
  <c r="Q50" i="1"/>
  <c r="Q49" i="1"/>
  <c r="Q45" i="1"/>
  <c r="Q44" i="1"/>
  <c r="Q43" i="1"/>
  <c r="S28" i="4" l="1"/>
  <c r="Q46" i="1"/>
  <c r="Q52" i="1"/>
  <c r="Q58" i="1"/>
  <c r="K8" i="4"/>
  <c r="F13" i="4"/>
  <c r="E13" i="4"/>
  <c r="D13" i="4"/>
  <c r="C13" i="4" l="1"/>
  <c r="B13" i="4"/>
  <c r="C12" i="4"/>
  <c r="B12" i="4"/>
  <c r="C11" i="4"/>
  <c r="B11" i="4"/>
  <c r="C10" i="4"/>
  <c r="B10" i="4"/>
  <c r="H13" i="3" l="1"/>
  <c r="H12" i="3"/>
  <c r="H11" i="3"/>
  <c r="H10" i="3"/>
  <c r="H9" i="3"/>
  <c r="H8" i="3"/>
  <c r="H7" i="3"/>
  <c r="G13" i="3"/>
  <c r="G12" i="3"/>
  <c r="G11" i="3"/>
  <c r="G10" i="3"/>
  <c r="G9" i="3"/>
  <c r="G8" i="3"/>
  <c r="G7" i="3"/>
  <c r="G6" i="3"/>
  <c r="G14" i="3"/>
  <c r="H14" i="3"/>
  <c r="G15" i="3"/>
  <c r="H15" i="3"/>
  <c r="G16" i="3"/>
  <c r="H16" i="3"/>
  <c r="G17" i="3"/>
  <c r="H17" i="3"/>
  <c r="G18" i="3"/>
  <c r="H18" i="3"/>
  <c r="G19" i="3"/>
  <c r="O9" i="4"/>
  <c r="O10" i="4"/>
  <c r="O17" i="4"/>
  <c r="O18" i="4"/>
  <c r="O19" i="4"/>
  <c r="O20" i="4"/>
  <c r="O21" i="4"/>
  <c r="O22" i="4"/>
  <c r="O23" i="4"/>
  <c r="O24" i="4"/>
  <c r="O25" i="4"/>
  <c r="O26" i="4"/>
  <c r="O27" i="4"/>
  <c r="O29" i="4"/>
  <c r="O30" i="4"/>
  <c r="O31" i="4"/>
  <c r="O32" i="4"/>
  <c r="O33" i="4"/>
  <c r="O34" i="4"/>
  <c r="O35" i="4"/>
  <c r="G20" i="3"/>
  <c r="G21" i="3"/>
  <c r="G22" i="3"/>
  <c r="G23" i="3"/>
  <c r="G24" i="3"/>
  <c r="G25" i="3"/>
  <c r="G26" i="3"/>
  <c r="G27" i="3"/>
  <c r="G28" i="3"/>
  <c r="G29" i="3"/>
  <c r="G30" i="3"/>
  <c r="G31" i="3"/>
  <c r="G32" i="3"/>
  <c r="H20" i="3"/>
  <c r="H21" i="3"/>
  <c r="H22" i="3"/>
  <c r="H23" i="3"/>
  <c r="H24" i="3"/>
  <c r="H25" i="3"/>
  <c r="H26" i="3"/>
  <c r="H27" i="3"/>
  <c r="H28" i="3"/>
  <c r="H29" i="3"/>
  <c r="H30" i="3"/>
  <c r="H31" i="3"/>
  <c r="H32" i="3"/>
  <c r="H6" i="3"/>
  <c r="F12" i="4"/>
  <c r="E12" i="4"/>
  <c r="D12" i="4"/>
  <c r="F11" i="4"/>
  <c r="E11" i="4"/>
  <c r="D11" i="4"/>
  <c r="O7" i="3"/>
  <c r="N33" i="3"/>
  <c r="O8" i="3" l="1"/>
  <c r="Q7" i="3"/>
  <c r="G13" i="4"/>
  <c r="G12" i="4"/>
  <c r="G11" i="4"/>
  <c r="P33" i="3"/>
  <c r="O9" i="3" l="1"/>
  <c r="Q8" i="3"/>
  <c r="O11" i="4"/>
  <c r="O10" i="3" l="1"/>
  <c r="Q9" i="3"/>
  <c r="D10" i="4"/>
  <c r="O11" i="3" l="1"/>
  <c r="Q10" i="3"/>
  <c r="E10" i="4"/>
  <c r="F10" i="4"/>
  <c r="K18" i="4"/>
  <c r="P18" i="4"/>
  <c r="Q18" i="4"/>
  <c r="R18" i="4"/>
  <c r="O12" i="3" l="1"/>
  <c r="Q11" i="3"/>
  <c r="O15" i="4"/>
  <c r="G10" i="4"/>
  <c r="O13" i="4"/>
  <c r="O14" i="4"/>
  <c r="S18" i="4"/>
  <c r="S33" i="3"/>
  <c r="O13" i="3" l="1"/>
  <c r="Q12" i="3"/>
  <c r="O12" i="4"/>
  <c r="O8" i="4"/>
  <c r="R35" i="4"/>
  <c r="Q35" i="4"/>
  <c r="P35" i="4"/>
  <c r="R34" i="4"/>
  <c r="Q34" i="4"/>
  <c r="P34" i="4"/>
  <c r="R33" i="4"/>
  <c r="Q33" i="4"/>
  <c r="P33" i="4"/>
  <c r="R32" i="4"/>
  <c r="Q32" i="4"/>
  <c r="P32" i="4"/>
  <c r="R31" i="4"/>
  <c r="Q31" i="4"/>
  <c r="P31" i="4"/>
  <c r="R30" i="4"/>
  <c r="Q30" i="4"/>
  <c r="P30" i="4"/>
  <c r="R29" i="4"/>
  <c r="Q29" i="4"/>
  <c r="P29" i="4"/>
  <c r="R27" i="4"/>
  <c r="Q27" i="4"/>
  <c r="P27" i="4"/>
  <c r="R26" i="4"/>
  <c r="Q26" i="4"/>
  <c r="P26" i="4"/>
  <c r="R25" i="4"/>
  <c r="Q25" i="4"/>
  <c r="P25" i="4"/>
  <c r="R24" i="4"/>
  <c r="Q24" i="4"/>
  <c r="P24" i="4"/>
  <c r="R23" i="4"/>
  <c r="Q23" i="4"/>
  <c r="P23" i="4"/>
  <c r="R22" i="4"/>
  <c r="Q22" i="4"/>
  <c r="P22" i="4"/>
  <c r="R21" i="4"/>
  <c r="Q21" i="4"/>
  <c r="P21" i="4"/>
  <c r="R20" i="4"/>
  <c r="Q20" i="4"/>
  <c r="P20" i="4"/>
  <c r="R19" i="4"/>
  <c r="Q19" i="4"/>
  <c r="P19" i="4"/>
  <c r="R17" i="4"/>
  <c r="Q17" i="4"/>
  <c r="P17" i="4"/>
  <c r="P15" i="4"/>
  <c r="P14" i="4"/>
  <c r="P12" i="4"/>
  <c r="K35" i="4"/>
  <c r="K34" i="4"/>
  <c r="K33" i="4"/>
  <c r="K32" i="4"/>
  <c r="K31" i="4"/>
  <c r="K30" i="4"/>
  <c r="K29" i="4"/>
  <c r="K27" i="4"/>
  <c r="K26" i="4"/>
  <c r="K25" i="4"/>
  <c r="K24" i="4"/>
  <c r="K23" i="4"/>
  <c r="K22" i="4"/>
  <c r="K21" i="4"/>
  <c r="K20" i="4"/>
  <c r="K19" i="4"/>
  <c r="K17" i="4"/>
  <c r="K15" i="4"/>
  <c r="K14" i="4"/>
  <c r="K13" i="4"/>
  <c r="O14" i="3" l="1"/>
  <c r="Q13" i="3"/>
  <c r="S23" i="4"/>
  <c r="S27" i="4"/>
  <c r="S19" i="4"/>
  <c r="S31" i="4"/>
  <c r="S35" i="4"/>
  <c r="S20" i="4"/>
  <c r="S24" i="4"/>
  <c r="S32" i="4"/>
  <c r="S17" i="4"/>
  <c r="S22" i="4"/>
  <c r="S26" i="4"/>
  <c r="S30" i="4"/>
  <c r="S34" i="4"/>
  <c r="S21" i="4"/>
  <c r="S25" i="4"/>
  <c r="S29" i="4"/>
  <c r="S33" i="4"/>
  <c r="K12" i="4"/>
  <c r="K11" i="4"/>
  <c r="K10" i="4"/>
  <c r="K9" i="4"/>
  <c r="O15" i="3" l="1"/>
  <c r="Q14" i="3"/>
  <c r="Q3" i="1"/>
  <c r="U18" i="1"/>
  <c r="V18" i="1" s="1"/>
  <c r="U13" i="1"/>
  <c r="V13" i="1" s="1"/>
  <c r="U8" i="1"/>
  <c r="V8" i="1" s="1"/>
  <c r="U3" i="1"/>
  <c r="V3" i="1" s="1"/>
  <c r="O16" i="3" l="1"/>
  <c r="Q15" i="3"/>
  <c r="M14" i="3"/>
  <c r="M16" i="3"/>
  <c r="M17" i="3"/>
  <c r="M18" i="3"/>
  <c r="M19" i="3"/>
  <c r="M20" i="3"/>
  <c r="M21" i="3"/>
  <c r="M22" i="3"/>
  <c r="M23" i="3"/>
  <c r="M24" i="3"/>
  <c r="M25" i="3"/>
  <c r="M26" i="3"/>
  <c r="M27" i="3"/>
  <c r="M28" i="3"/>
  <c r="M29" i="3"/>
  <c r="M30" i="3"/>
  <c r="M31" i="3"/>
  <c r="M32" i="3"/>
  <c r="Q13" i="1"/>
  <c r="Q14" i="1" s="1"/>
  <c r="Q8" i="1"/>
  <c r="Q9" i="1" s="1"/>
  <c r="Q4" i="1"/>
  <c r="Q18" i="1"/>
  <c r="Q19" i="1" s="1"/>
  <c r="S13" i="1"/>
  <c r="S3" i="1"/>
  <c r="S18" i="1"/>
  <c r="O17" i="3" l="1"/>
  <c r="Q16" i="3"/>
  <c r="T16" i="3"/>
  <c r="T14" i="3"/>
  <c r="M15" i="3"/>
  <c r="T15" i="3" s="1"/>
  <c r="S4" i="1"/>
  <c r="Q40" i="1"/>
  <c r="F9" i="4" s="1"/>
  <c r="Q39" i="1"/>
  <c r="E9" i="4" s="1"/>
  <c r="Q38" i="1"/>
  <c r="D9" i="4" s="1"/>
  <c r="Q35" i="1"/>
  <c r="F8" i="4" s="1"/>
  <c r="Q34" i="1"/>
  <c r="E8" i="4" s="1"/>
  <c r="Q33" i="1"/>
  <c r="D8" i="4" s="1"/>
  <c r="Q25" i="1"/>
  <c r="F6" i="4" s="1"/>
  <c r="Q24" i="1"/>
  <c r="E6" i="4" s="1"/>
  <c r="Q23" i="1"/>
  <c r="D6" i="4" s="1"/>
  <c r="S14" i="1"/>
  <c r="S19" i="1"/>
  <c r="S8" i="1"/>
  <c r="O18" i="3" l="1"/>
  <c r="Q17" i="3"/>
  <c r="N34" i="4"/>
  <c r="N28" i="4"/>
  <c r="L34" i="4"/>
  <c r="L28" i="4"/>
  <c r="M34" i="4"/>
  <c r="M28" i="4"/>
  <c r="M19" i="4"/>
  <c r="M27" i="4"/>
  <c r="M20" i="4"/>
  <c r="M29" i="4"/>
  <c r="M21" i="4"/>
  <c r="M30" i="4"/>
  <c r="M22" i="4"/>
  <c r="M31" i="4"/>
  <c r="M23" i="4"/>
  <c r="M32" i="4"/>
  <c r="M25" i="4"/>
  <c r="M24" i="4"/>
  <c r="M33" i="4"/>
  <c r="M18" i="4"/>
  <c r="M26" i="4"/>
  <c r="M35" i="4"/>
  <c r="N20" i="4"/>
  <c r="N29" i="4"/>
  <c r="N18" i="4"/>
  <c r="N21" i="4"/>
  <c r="N30" i="4"/>
  <c r="N22" i="4"/>
  <c r="N31" i="4"/>
  <c r="N35" i="4"/>
  <c r="N23" i="4"/>
  <c r="N32" i="4"/>
  <c r="N24" i="4"/>
  <c r="N33" i="4"/>
  <c r="N25" i="4"/>
  <c r="N26" i="4"/>
  <c r="N19" i="4"/>
  <c r="N27" i="4"/>
  <c r="L8" i="4"/>
  <c r="L18" i="4"/>
  <c r="L26" i="4"/>
  <c r="L35" i="4"/>
  <c r="L19" i="4"/>
  <c r="L27" i="4"/>
  <c r="L24" i="4"/>
  <c r="L20" i="4"/>
  <c r="L29" i="4"/>
  <c r="L21" i="4"/>
  <c r="L30" i="4"/>
  <c r="L33" i="4"/>
  <c r="L22" i="4"/>
  <c r="L31" i="4"/>
  <c r="L23" i="4"/>
  <c r="L32" i="4"/>
  <c r="L25" i="4"/>
  <c r="N14" i="4"/>
  <c r="R14" i="4" s="1"/>
  <c r="L12" i="4"/>
  <c r="L14" i="4"/>
  <c r="P10" i="4"/>
  <c r="M12" i="4"/>
  <c r="Q12" i="4" s="1"/>
  <c r="S9" i="1"/>
  <c r="Q30" i="1"/>
  <c r="Q29" i="1"/>
  <c r="Q28" i="1"/>
  <c r="D7" i="4" s="1"/>
  <c r="T17" i="3" l="1"/>
  <c r="O19" i="3"/>
  <c r="Q18" i="3"/>
  <c r="T18" i="3" s="1"/>
  <c r="F7" i="4"/>
  <c r="N13" i="4" s="1"/>
  <c r="R13" i="4" s="1"/>
  <c r="E7" i="4"/>
  <c r="M15" i="4" s="1"/>
  <c r="Q15" i="4" s="1"/>
  <c r="N8" i="4"/>
  <c r="R8" i="4" s="1"/>
  <c r="M8" i="4"/>
  <c r="Q8" i="4" s="1"/>
  <c r="N12" i="4"/>
  <c r="R12" i="4" s="1"/>
  <c r="S12" i="4" s="1"/>
  <c r="M10" i="3" s="1"/>
  <c r="T10" i="3" s="1"/>
  <c r="N17" i="4"/>
  <c r="M17" i="4"/>
  <c r="N10" i="4"/>
  <c r="R10" i="4" s="1"/>
  <c r="L11" i="4"/>
  <c r="N11" i="4"/>
  <c r="R11" i="4" s="1"/>
  <c r="M14" i="4"/>
  <c r="Q14" i="4" s="1"/>
  <c r="S14" i="4" s="1"/>
  <c r="M12" i="3" s="1"/>
  <c r="T12" i="3" s="1"/>
  <c r="M10" i="4"/>
  <c r="Q10" i="4" s="1"/>
  <c r="M11" i="4"/>
  <c r="Q11" i="4" s="1"/>
  <c r="P11" i="4"/>
  <c r="O20" i="3" l="1"/>
  <c r="Q19" i="3"/>
  <c r="T19" i="3" s="1"/>
  <c r="S10" i="4"/>
  <c r="M8" i="3" s="1"/>
  <c r="T8" i="3" s="1"/>
  <c r="N9" i="4"/>
  <c r="R9" i="4" s="1"/>
  <c r="S11" i="4"/>
  <c r="M9" i="3" s="1"/>
  <c r="T9" i="3" s="1"/>
  <c r="M9" i="4"/>
  <c r="Q9" i="4" s="1"/>
  <c r="N15" i="4"/>
  <c r="R15" i="4" s="1"/>
  <c r="S15" i="4" s="1"/>
  <c r="M13" i="3" s="1"/>
  <c r="T13" i="3" s="1"/>
  <c r="M13" i="4"/>
  <c r="Q13" i="4" s="1"/>
  <c r="L10" i="4"/>
  <c r="L17" i="4"/>
  <c r="L15" i="4"/>
  <c r="L13" i="4"/>
  <c r="P13" i="4" s="1"/>
  <c r="P8" i="4"/>
  <c r="S8" i="4" s="1"/>
  <c r="L9" i="4"/>
  <c r="P9" i="4" s="1"/>
  <c r="O21" i="3" l="1"/>
  <c r="Q20" i="3"/>
  <c r="S13" i="4"/>
  <c r="M11" i="3" s="1"/>
  <c r="T11" i="3" s="1"/>
  <c r="S9" i="4"/>
  <c r="M7" i="3" s="1"/>
  <c r="T7" i="3" s="1"/>
  <c r="M6" i="3"/>
  <c r="T6" i="3" s="1"/>
  <c r="T20" i="3" l="1"/>
  <c r="O22" i="3"/>
  <c r="Q21" i="3"/>
  <c r="T21" i="3" s="1"/>
  <c r="M33" i="3"/>
  <c r="O23" i="3" l="1"/>
  <c r="Q22" i="3"/>
  <c r="T22" i="3" s="1"/>
  <c r="O24" i="3" l="1"/>
  <c r="Q23" i="3"/>
  <c r="O25" i="3" l="1"/>
  <c r="Q24" i="3"/>
  <c r="T24" i="3" s="1"/>
  <c r="T23" i="3"/>
  <c r="O26" i="3" l="1"/>
  <c r="Q25" i="3"/>
  <c r="T25" i="3" s="1"/>
  <c r="O27" i="3" l="1"/>
  <c r="Q26" i="3"/>
  <c r="T26" i="3" s="1"/>
  <c r="O28" i="3" l="1"/>
  <c r="Q27" i="3"/>
  <c r="T27" i="3" s="1"/>
  <c r="O29" i="3" l="1"/>
  <c r="Q28" i="3"/>
  <c r="T28" i="3" s="1"/>
  <c r="O30" i="3" l="1"/>
  <c r="Q29" i="3"/>
  <c r="T29" i="3" s="1"/>
  <c r="O31" i="3" l="1"/>
  <c r="Q30" i="3"/>
  <c r="T30" i="3" s="1"/>
  <c r="O32" i="3" l="1"/>
  <c r="Q32" i="3" s="1"/>
  <c r="Q31" i="3"/>
  <c r="T31" i="3" s="1"/>
  <c r="T32" i="3" l="1"/>
  <c r="Q33" i="3"/>
  <c r="T3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Pinger, Chad</author>
  </authors>
  <commentList>
    <comment ref="F3" authorId="0" shapeId="0" xr:uid="{3F215B0F-FEB0-4422-9652-50B3F90E10A3}">
      <text>
        <r>
          <rPr>
            <sz val="9"/>
            <color indexed="81"/>
            <rFont val="Tahoma"/>
            <family val="2"/>
          </rPr>
          <t>Make selection after filling out middle tab</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Andrew Evans</author>
    <author>Olsen, Philip</author>
  </authors>
  <commentList>
    <comment ref="S3" authorId="0" shapeId="0" xr:uid="{00000000-0006-0000-0200-000001000000}">
      <text>
        <r>
          <rPr>
            <b/>
            <sz val="9"/>
            <color indexed="81"/>
            <rFont val="Tahoma"/>
            <family val="2"/>
          </rPr>
          <t>Philip Olsen:</t>
        </r>
        <r>
          <rPr>
            <sz val="9"/>
            <color indexed="81"/>
            <rFont val="Tahoma"/>
            <family val="2"/>
          </rPr>
          <t xml:space="preserve">
Looks for the offset of the city/state based on State.  It also adds the State Offset from the State Table (S3) to the total.</t>
        </r>
      </text>
    </comment>
    <comment ref="U3" authorId="0" shapeId="0" xr:uid="{00000000-0006-0000-0200-000002000000}">
      <text>
        <r>
          <rPr>
            <b/>
            <sz val="9"/>
            <color indexed="81"/>
            <rFont val="Tahoma"/>
            <family val="2"/>
          </rPr>
          <t>Philip Olsen:</t>
        </r>
        <r>
          <rPr>
            <sz val="9"/>
            <color indexed="81"/>
            <rFont val="Tahoma"/>
            <family val="2"/>
          </rPr>
          <t xml:space="preserve">
This looks for the State Offset position in the Count of City Table.</t>
        </r>
      </text>
    </comment>
    <comment ref="V3" authorId="0" shapeId="0" xr:uid="{00000000-0006-0000-0200-000003000000}">
      <text>
        <r>
          <rPr>
            <b/>
            <sz val="9"/>
            <color indexed="81"/>
            <rFont val="Tahoma"/>
            <family val="2"/>
          </rPr>
          <t>Philip Olsen:</t>
        </r>
        <r>
          <rPr>
            <sz val="9"/>
            <color indexed="81"/>
            <rFont val="Tahoma"/>
            <family val="2"/>
          </rPr>
          <t xml:space="preserve">
This formula works out the string value for the range to look for city.</t>
        </r>
      </text>
    </comment>
    <comment ref="S4" authorId="1" shapeId="0" xr:uid="{00000000-0006-0000-0200-000004000000}">
      <text>
        <r>
          <rPr>
            <b/>
            <sz val="9"/>
            <color indexed="81"/>
            <rFont val="Tahoma"/>
            <family val="2"/>
          </rPr>
          <t>Olsen, Philip:</t>
        </r>
        <r>
          <rPr>
            <sz val="9"/>
            <color indexed="81"/>
            <rFont val="Tahoma"/>
            <family val="2"/>
          </rPr>
          <t xml:space="preserve">
Modified to directly report per diem amount rather than height as each city has only one rate (seasonal amounts pertain to lodging only)</t>
        </r>
      </text>
    </comment>
    <comment ref="S8" authorId="0" shapeId="0" xr:uid="{00000000-0006-0000-0200-000005000000}">
      <text>
        <r>
          <rPr>
            <b/>
            <sz val="9"/>
            <color indexed="81"/>
            <rFont val="Tahoma"/>
            <family val="2"/>
          </rPr>
          <t>Philip Olsen:</t>
        </r>
        <r>
          <rPr>
            <sz val="9"/>
            <color indexed="81"/>
            <rFont val="Tahoma"/>
            <family val="2"/>
          </rPr>
          <t xml:space="preserve">
Looks for the offset of the city/state based on State.  It also adds the State Offset from the State Table (S3) to the total.</t>
        </r>
      </text>
    </comment>
    <comment ref="U8" authorId="0" shapeId="0" xr:uid="{00000000-0006-0000-0200-000006000000}">
      <text>
        <r>
          <rPr>
            <b/>
            <sz val="9"/>
            <color indexed="81"/>
            <rFont val="Tahoma"/>
            <family val="2"/>
          </rPr>
          <t>Philip Olsen:</t>
        </r>
        <r>
          <rPr>
            <sz val="9"/>
            <color indexed="81"/>
            <rFont val="Tahoma"/>
            <family val="2"/>
          </rPr>
          <t xml:space="preserve">
This looks for the State Offset position in the Count of City Table.</t>
        </r>
      </text>
    </comment>
    <comment ref="V8" authorId="0" shapeId="0" xr:uid="{00000000-0006-0000-0200-000007000000}">
      <text>
        <r>
          <rPr>
            <b/>
            <sz val="9"/>
            <color indexed="81"/>
            <rFont val="Tahoma"/>
            <family val="2"/>
          </rPr>
          <t>Philip Olsen:</t>
        </r>
        <r>
          <rPr>
            <sz val="9"/>
            <color indexed="81"/>
            <rFont val="Tahoma"/>
            <family val="2"/>
          </rPr>
          <t xml:space="preserve">
This formula works out the string value for the range to look for city.</t>
        </r>
      </text>
    </comment>
    <comment ref="S9" authorId="1" shapeId="0" xr:uid="{00000000-0006-0000-0200-000008000000}">
      <text>
        <r>
          <rPr>
            <b/>
            <sz val="9"/>
            <color indexed="81"/>
            <rFont val="Tahoma"/>
            <family val="2"/>
          </rPr>
          <t>Olsen, Philip:</t>
        </r>
        <r>
          <rPr>
            <sz val="9"/>
            <color indexed="81"/>
            <rFont val="Tahoma"/>
            <family val="2"/>
          </rPr>
          <t xml:space="preserve">
Modified to directly report per diem amount rather than height as each city has only one rate (seasonal amounts pertain to lodging only)</t>
        </r>
      </text>
    </comment>
    <comment ref="S13" authorId="0" shapeId="0" xr:uid="{00000000-0006-0000-0200-000009000000}">
      <text>
        <r>
          <rPr>
            <b/>
            <sz val="9"/>
            <color indexed="81"/>
            <rFont val="Tahoma"/>
            <family val="2"/>
          </rPr>
          <t>Philip Olsen:</t>
        </r>
        <r>
          <rPr>
            <sz val="9"/>
            <color indexed="81"/>
            <rFont val="Tahoma"/>
            <family val="2"/>
          </rPr>
          <t xml:space="preserve">
Looks for the offset of the city/state based on State.  It also adds the State Offset from the State Table (S3) to the total.</t>
        </r>
      </text>
    </comment>
    <comment ref="U13" authorId="0" shapeId="0" xr:uid="{00000000-0006-0000-0200-00000A000000}">
      <text>
        <r>
          <rPr>
            <b/>
            <sz val="9"/>
            <color indexed="81"/>
            <rFont val="Tahoma"/>
            <family val="2"/>
          </rPr>
          <t>Philip Olsen:</t>
        </r>
        <r>
          <rPr>
            <sz val="9"/>
            <color indexed="81"/>
            <rFont val="Tahoma"/>
            <family val="2"/>
          </rPr>
          <t xml:space="preserve">
This looks for the State Offset position in the Count of City Table.</t>
        </r>
      </text>
    </comment>
    <comment ref="V13" authorId="0" shapeId="0" xr:uid="{00000000-0006-0000-0200-00000B000000}">
      <text>
        <r>
          <rPr>
            <b/>
            <sz val="9"/>
            <color indexed="81"/>
            <rFont val="Tahoma"/>
            <family val="2"/>
          </rPr>
          <t>Philip Olsen:</t>
        </r>
        <r>
          <rPr>
            <sz val="9"/>
            <color indexed="81"/>
            <rFont val="Tahoma"/>
            <family val="2"/>
          </rPr>
          <t xml:space="preserve">
This formula works out the string value for the range to look for city.</t>
        </r>
      </text>
    </comment>
    <comment ref="S14" authorId="1" shapeId="0" xr:uid="{00000000-0006-0000-0200-00000C000000}">
      <text>
        <r>
          <rPr>
            <b/>
            <sz val="9"/>
            <color indexed="81"/>
            <rFont val="Tahoma"/>
            <family val="2"/>
          </rPr>
          <t>Olsen, Philip:</t>
        </r>
        <r>
          <rPr>
            <sz val="9"/>
            <color indexed="81"/>
            <rFont val="Tahoma"/>
            <family val="2"/>
          </rPr>
          <t xml:space="preserve">
Modified to directly report per diem amount rather than height as each city has only one rate (seasonal amounts pertain to lodging only)</t>
        </r>
      </text>
    </comment>
    <comment ref="S18" authorId="0" shapeId="0" xr:uid="{00000000-0006-0000-0200-00000D000000}">
      <text>
        <r>
          <rPr>
            <b/>
            <sz val="9"/>
            <color indexed="81"/>
            <rFont val="Tahoma"/>
            <family val="2"/>
          </rPr>
          <t>Philip Olsen:</t>
        </r>
        <r>
          <rPr>
            <sz val="9"/>
            <color indexed="81"/>
            <rFont val="Tahoma"/>
            <family val="2"/>
          </rPr>
          <t xml:space="preserve">
Looks for the offset of the city/state based on State.  It also adds the State Offset from the State Table (S3) to the total.</t>
        </r>
      </text>
    </comment>
    <comment ref="U18" authorId="0" shapeId="0" xr:uid="{00000000-0006-0000-0200-00000E000000}">
      <text>
        <r>
          <rPr>
            <b/>
            <sz val="9"/>
            <color indexed="81"/>
            <rFont val="Tahoma"/>
            <family val="2"/>
          </rPr>
          <t>Philip Olsen:</t>
        </r>
        <r>
          <rPr>
            <sz val="9"/>
            <color indexed="81"/>
            <rFont val="Tahoma"/>
            <family val="2"/>
          </rPr>
          <t xml:space="preserve">
This looks for the State Offset position in the Count of City Table.</t>
        </r>
      </text>
    </comment>
    <comment ref="V18" authorId="0" shapeId="0" xr:uid="{00000000-0006-0000-0200-00000F000000}">
      <text>
        <r>
          <rPr>
            <b/>
            <sz val="9"/>
            <color indexed="81"/>
            <rFont val="Tahoma"/>
            <family val="2"/>
          </rPr>
          <t>Philip Olsen:</t>
        </r>
        <r>
          <rPr>
            <sz val="9"/>
            <color indexed="81"/>
            <rFont val="Tahoma"/>
            <family val="2"/>
          </rPr>
          <t xml:space="preserve">
This formula works out the string value for the range to look for city.</t>
        </r>
      </text>
    </comment>
    <comment ref="S19" authorId="1" shapeId="0" xr:uid="{00000000-0006-0000-0200-000010000000}">
      <text>
        <r>
          <rPr>
            <b/>
            <sz val="9"/>
            <color indexed="81"/>
            <rFont val="Tahoma"/>
            <family val="2"/>
          </rPr>
          <t>Olsen, Philip:</t>
        </r>
        <r>
          <rPr>
            <sz val="9"/>
            <color indexed="81"/>
            <rFont val="Tahoma"/>
            <family val="2"/>
          </rPr>
          <t xml:space="preserve">
Modified to directly report per diem amount rather than height as each city has only one rate (seasonal amounts pertain to lodging only)</t>
        </r>
      </text>
    </comment>
  </commentList>
</comments>
</file>

<file path=xl/sharedStrings.xml><?xml version="1.0" encoding="utf-8"?>
<sst xmlns="http://schemas.openxmlformats.org/spreadsheetml/2006/main" count="1766" uniqueCount="494">
  <si>
    <t>STATE</t>
  </si>
  <si>
    <t>CITY</t>
  </si>
  <si>
    <t>CITY COUNT</t>
  </si>
  <si>
    <t>AL</t>
  </si>
  <si>
    <t>Birmingham</t>
  </si>
  <si>
    <t>Gulf Shores</t>
  </si>
  <si>
    <t>Mobile</t>
  </si>
  <si>
    <t>AR</t>
  </si>
  <si>
    <t>AZ</t>
  </si>
  <si>
    <t>Grand Canyon / Flagstaff</t>
  </si>
  <si>
    <t>Kayenta</t>
  </si>
  <si>
    <t>Phoenix / Scottsdale</t>
  </si>
  <si>
    <t>Sedona</t>
  </si>
  <si>
    <t>Tucson</t>
  </si>
  <si>
    <t>CA</t>
  </si>
  <si>
    <t>Antioch / Brentwood / Concord</t>
  </si>
  <si>
    <t>Bakersfield / Ridgecrest</t>
  </si>
  <si>
    <t>Barstow / Ontario / Victorville</t>
  </si>
  <si>
    <t>Death Valley</t>
  </si>
  <si>
    <t>Eureka / Arcata / McKinleyville</t>
  </si>
  <si>
    <t>Fresno</t>
  </si>
  <si>
    <t>Los Angeles</t>
  </si>
  <si>
    <t>Mammoth Lakes</t>
  </si>
  <si>
    <t>Mill Valley / San Rafael / Novato</t>
  </si>
  <si>
    <t>Monterey</t>
  </si>
  <si>
    <t>Napa</t>
  </si>
  <si>
    <t>Oakhurst</t>
  </si>
  <si>
    <t>Oakland</t>
  </si>
  <si>
    <t>Palm Springs</t>
  </si>
  <si>
    <t>Point Arena / Gualala</t>
  </si>
  <si>
    <t>Sacramento</t>
  </si>
  <si>
    <t>San Diego</t>
  </si>
  <si>
    <t>San Francisco</t>
  </si>
  <si>
    <t>San Luis Obispo</t>
  </si>
  <si>
    <t>San Mateo / Foster City / Belmont</t>
  </si>
  <si>
    <t>Santa Barbara</t>
  </si>
  <si>
    <t>Santa Cruz</t>
  </si>
  <si>
    <t>Santa Rosa</t>
  </si>
  <si>
    <t>South Lake Tahoe</t>
  </si>
  <si>
    <t>Sunnyvale / Palo Alto / San Jose</t>
  </si>
  <si>
    <t>Tahoe City</t>
  </si>
  <si>
    <t>Truckee</t>
  </si>
  <si>
    <t>Visalia</t>
  </si>
  <si>
    <t>West Sacramento / Davis</t>
  </si>
  <si>
    <t>Yosemite National Park</t>
  </si>
  <si>
    <t>CO</t>
  </si>
  <si>
    <t>Aspen</t>
  </si>
  <si>
    <t>Boulder / Broomfield</t>
  </si>
  <si>
    <t>Colorado Springs</t>
  </si>
  <si>
    <t>Cortez</t>
  </si>
  <si>
    <t>Crested Butte / Gunnison</t>
  </si>
  <si>
    <t>Denver / Aurora</t>
  </si>
  <si>
    <t>Durango</t>
  </si>
  <si>
    <t>Fort Collins / Loveland</t>
  </si>
  <si>
    <t>Grand Lake</t>
  </si>
  <si>
    <t>Montrose</t>
  </si>
  <si>
    <t>Silverthorne / Breckenridge</t>
  </si>
  <si>
    <t>Steamboat Springs</t>
  </si>
  <si>
    <t>Telluride</t>
  </si>
  <si>
    <t>Vail</t>
  </si>
  <si>
    <t>CT</t>
  </si>
  <si>
    <t>Bridgeport / Danbury</t>
  </si>
  <si>
    <t>Hartford</t>
  </si>
  <si>
    <t>New Haven</t>
  </si>
  <si>
    <t>New London / Groton</t>
  </si>
  <si>
    <t>DC</t>
  </si>
  <si>
    <t>District of Columbia</t>
  </si>
  <si>
    <t>DE</t>
  </si>
  <si>
    <t>Lewes</t>
  </si>
  <si>
    <t>Wilmington</t>
  </si>
  <si>
    <t>FL</t>
  </si>
  <si>
    <t>Boca Raton / Delray Beach / Jupiter</t>
  </si>
  <si>
    <t>Bradenton</t>
  </si>
  <si>
    <t>Cocoa Beach</t>
  </si>
  <si>
    <t>Daytona Beach</t>
  </si>
  <si>
    <t>Fort Lauderdale</t>
  </si>
  <si>
    <t>Fort Myers</t>
  </si>
  <si>
    <t>Fort Walton Beach / De Funiak Springs</t>
  </si>
  <si>
    <t>Gulf Breeze</t>
  </si>
  <si>
    <t>Key West</t>
  </si>
  <si>
    <t>Miami</t>
  </si>
  <si>
    <t>Naples</t>
  </si>
  <si>
    <t>Orlando</t>
  </si>
  <si>
    <t>Panama City</t>
  </si>
  <si>
    <t>Punta Gorda</t>
  </si>
  <si>
    <t>Sarasota</t>
  </si>
  <si>
    <t>Sebring</t>
  </si>
  <si>
    <t>St. Augustine</t>
  </si>
  <si>
    <t>Stuart</t>
  </si>
  <si>
    <t>Tallahassee</t>
  </si>
  <si>
    <t>Tampa / St. Petersburg</t>
  </si>
  <si>
    <t>Vero Beach</t>
  </si>
  <si>
    <t>GA</t>
  </si>
  <si>
    <t>Athens</t>
  </si>
  <si>
    <t>Atlanta</t>
  </si>
  <si>
    <t>Augusta</t>
  </si>
  <si>
    <t>Jekyll Island / Brunswick</t>
  </si>
  <si>
    <t>Marietta</t>
  </si>
  <si>
    <t>Savannah</t>
  </si>
  <si>
    <t>IA</t>
  </si>
  <si>
    <t>Des Moines</t>
  </si>
  <si>
    <t>ID</t>
  </si>
  <si>
    <t>Boise</t>
  </si>
  <si>
    <t>Coeur d'Alene</t>
  </si>
  <si>
    <t>Sun Valley / Ketchum</t>
  </si>
  <si>
    <t>IL</t>
  </si>
  <si>
    <t>Bolingbrook / Romeoville / Lemont</t>
  </si>
  <si>
    <t>Chicago</t>
  </si>
  <si>
    <t>East St. Louis / O'Fallon / Fairview Heights</t>
  </si>
  <si>
    <t>Oak Brook Terrace</t>
  </si>
  <si>
    <t>IN</t>
  </si>
  <si>
    <t>Indianapolis / Carmel</t>
  </si>
  <si>
    <t>Lafayette / West Lafayette</t>
  </si>
  <si>
    <t>KS</t>
  </si>
  <si>
    <t>Kansas City / Overland Park</t>
  </si>
  <si>
    <t>KY</t>
  </si>
  <si>
    <t>Boone</t>
  </si>
  <si>
    <t>Kenton</t>
  </si>
  <si>
    <t>Lexington</t>
  </si>
  <si>
    <t>Louisville</t>
  </si>
  <si>
    <t>LA</t>
  </si>
  <si>
    <t>Alexandria / Leesville / Natchitoches</t>
  </si>
  <si>
    <t>New Orleans</t>
  </si>
  <si>
    <t>MA</t>
  </si>
  <si>
    <t>Andover</t>
  </si>
  <si>
    <t>Boston / Cambridge</t>
  </si>
  <si>
    <t>Burlington / Woburn</t>
  </si>
  <si>
    <t>Falmouth</t>
  </si>
  <si>
    <t>Hyannis</t>
  </si>
  <si>
    <t>Martha's Vineyard</t>
  </si>
  <si>
    <t>Nantucket</t>
  </si>
  <si>
    <t>Northampton</t>
  </si>
  <si>
    <t>Pittsfield</t>
  </si>
  <si>
    <t>Plymouth / Taunton / New Bedford</t>
  </si>
  <si>
    <t>Quincy</t>
  </si>
  <si>
    <t>Springfield</t>
  </si>
  <si>
    <t>Worcester</t>
  </si>
  <si>
    <t>MD</t>
  </si>
  <si>
    <t>Aberdeen / Bel Air / Belcamp</t>
  </si>
  <si>
    <t>Annapolis</t>
  </si>
  <si>
    <t>Baltimore City</t>
  </si>
  <si>
    <t>Centreville</t>
  </si>
  <si>
    <t>Ocean City</t>
  </si>
  <si>
    <t>ME</t>
  </si>
  <si>
    <t>Bar Harbor / Rockport</t>
  </si>
  <si>
    <t>Kennebunk / Kittery / Sanford</t>
  </si>
  <si>
    <t>MI</t>
  </si>
  <si>
    <t>Ann Arbor</t>
  </si>
  <si>
    <t>Detroit</t>
  </si>
  <si>
    <t>Grand Rapids</t>
  </si>
  <si>
    <t>Holland</t>
  </si>
  <si>
    <t>Mackinac Island</t>
  </si>
  <si>
    <t>Midland</t>
  </si>
  <si>
    <t>Muskegon</t>
  </si>
  <si>
    <t>Petoskey</t>
  </si>
  <si>
    <t>South Haven</t>
  </si>
  <si>
    <t>Traverse City</t>
  </si>
  <si>
    <t>MN</t>
  </si>
  <si>
    <t>Duluth</t>
  </si>
  <si>
    <t>Minneapolis / St. Paul</t>
  </si>
  <si>
    <t>MO</t>
  </si>
  <si>
    <t>Kansas City</t>
  </si>
  <si>
    <t>St. Louis</t>
  </si>
  <si>
    <t>MS</t>
  </si>
  <si>
    <t>Oxford</t>
  </si>
  <si>
    <t>Southaven</t>
  </si>
  <si>
    <t>MT</t>
  </si>
  <si>
    <t>Helena</t>
  </si>
  <si>
    <t>Kalispell/Whitefish</t>
  </si>
  <si>
    <t>Missoula</t>
  </si>
  <si>
    <t>NC</t>
  </si>
  <si>
    <t>Atlantic Beach / Morehead City</t>
  </si>
  <si>
    <t>Chapel Hill</t>
  </si>
  <si>
    <t>Charlotte</t>
  </si>
  <si>
    <t>Fayetteville</t>
  </si>
  <si>
    <t>Greensboro</t>
  </si>
  <si>
    <t>Kill Devil Hills</t>
  </si>
  <si>
    <t>Raleigh</t>
  </si>
  <si>
    <t>NE</t>
  </si>
  <si>
    <t>Omaha</t>
  </si>
  <si>
    <t>NH</t>
  </si>
  <si>
    <t>Concord</t>
  </si>
  <si>
    <t>Conway</t>
  </si>
  <si>
    <t>Durham</t>
  </si>
  <si>
    <t>Laconia</t>
  </si>
  <si>
    <t>Lebanon / Lincoln / West Lebanon</t>
  </si>
  <si>
    <t>Portsmouth</t>
  </si>
  <si>
    <t>NJ</t>
  </si>
  <si>
    <t>Cherry Hill / Moorestown</t>
  </si>
  <si>
    <t>Eatontown / Freehold</t>
  </si>
  <si>
    <t>Edison / Piscataway</t>
  </si>
  <si>
    <t>Flemington</t>
  </si>
  <si>
    <t>Newark</t>
  </si>
  <si>
    <t>Parsippany</t>
  </si>
  <si>
    <t>Princeton / Trenton</t>
  </si>
  <si>
    <t>Somerset</t>
  </si>
  <si>
    <t>Springfield / Cranford / New Providence</t>
  </si>
  <si>
    <t>Toms River</t>
  </si>
  <si>
    <t>NM</t>
  </si>
  <si>
    <t>Carlsbad</t>
  </si>
  <si>
    <t>Santa Fe</t>
  </si>
  <si>
    <t>Taos</t>
  </si>
  <si>
    <t>NV</t>
  </si>
  <si>
    <t>Incline Village / Reno / Sparks</t>
  </si>
  <si>
    <t>Las Vegas</t>
  </si>
  <si>
    <t>NY</t>
  </si>
  <si>
    <t>Albany</t>
  </si>
  <si>
    <t>Binghamton</t>
  </si>
  <si>
    <t>Buffalo</t>
  </si>
  <si>
    <t>Floral Park / Garden City / Great Neck</t>
  </si>
  <si>
    <t>Glens Falls</t>
  </si>
  <si>
    <t>Ithaca</t>
  </si>
  <si>
    <t>Kingston</t>
  </si>
  <si>
    <t>Lake Placid</t>
  </si>
  <si>
    <t>New York City</t>
  </si>
  <si>
    <t>Niagara Falls</t>
  </si>
  <si>
    <t>Nyack / Palisades</t>
  </si>
  <si>
    <t>Poughkeepsie</t>
  </si>
  <si>
    <t>Riverhead / Ronkonkoma / Melville</t>
  </si>
  <si>
    <t>Rochester</t>
  </si>
  <si>
    <t>Saratoga Springs / Schenectady</t>
  </si>
  <si>
    <t>Syracuse / Oswego</t>
  </si>
  <si>
    <t>Tarrytown / White Plains / New Rochelle</t>
  </si>
  <si>
    <t>West Point</t>
  </si>
  <si>
    <t>OH</t>
  </si>
  <si>
    <t>Cincinnati</t>
  </si>
  <si>
    <t>Cleveland</t>
  </si>
  <si>
    <t>Columbus</t>
  </si>
  <si>
    <t>Dayton / Fairborn</t>
  </si>
  <si>
    <t>Hamilton</t>
  </si>
  <si>
    <t>Sandusky</t>
  </si>
  <si>
    <t>OK</t>
  </si>
  <si>
    <t>Oklahoma City</t>
  </si>
  <si>
    <t>OR</t>
  </si>
  <si>
    <t>Beaverton</t>
  </si>
  <si>
    <t>Bend</t>
  </si>
  <si>
    <t>Clackamas</t>
  </si>
  <si>
    <t>Eugene / Florence</t>
  </si>
  <si>
    <t>Lincoln City</t>
  </si>
  <si>
    <t>Portland</t>
  </si>
  <si>
    <t>Seaside</t>
  </si>
  <si>
    <t>PA</t>
  </si>
  <si>
    <t>Allentown / Easton / Bethlehem</t>
  </si>
  <si>
    <t>Bucks</t>
  </si>
  <si>
    <t>Chester / Radnor / Essington</t>
  </si>
  <si>
    <t>Gettysburg</t>
  </si>
  <si>
    <t>Harrisburg</t>
  </si>
  <si>
    <t>Hershey</t>
  </si>
  <si>
    <t>Lancaster</t>
  </si>
  <si>
    <t>Malvern / Frazer / Berwyn</t>
  </si>
  <si>
    <t>Montgomery</t>
  </si>
  <si>
    <t>Philadelphia</t>
  </si>
  <si>
    <t>Pittsburgh</t>
  </si>
  <si>
    <t>Reading</t>
  </si>
  <si>
    <t>RI</t>
  </si>
  <si>
    <t>Jamestown / Middletown / Newport</t>
  </si>
  <si>
    <t>Providence / Bristol</t>
  </si>
  <si>
    <t>SC</t>
  </si>
  <si>
    <t>Charleston</t>
  </si>
  <si>
    <t>Columbia</t>
  </si>
  <si>
    <t>Hilton Head</t>
  </si>
  <si>
    <t>Myrtle Beach</t>
  </si>
  <si>
    <t>SD</t>
  </si>
  <si>
    <t>Hot Springs</t>
  </si>
  <si>
    <t>Rapid City</t>
  </si>
  <si>
    <t>TN</t>
  </si>
  <si>
    <t>Brentwood / Franklin</t>
  </si>
  <si>
    <t>Knoxville</t>
  </si>
  <si>
    <t>Memphis</t>
  </si>
  <si>
    <t>Nashville</t>
  </si>
  <si>
    <t>TX</t>
  </si>
  <si>
    <t>Arlington / Fort Worth / Grapevine</t>
  </si>
  <si>
    <t>Austin</t>
  </si>
  <si>
    <t>Big Spring</t>
  </si>
  <si>
    <t>Dallas</t>
  </si>
  <si>
    <t>Galveston</t>
  </si>
  <si>
    <t>Houston (L.B. Johnson Space Center)</t>
  </si>
  <si>
    <t>Midland / Odessa</t>
  </si>
  <si>
    <t>Pecos</t>
  </si>
  <si>
    <t>Plano</t>
  </si>
  <si>
    <t>San Antonio</t>
  </si>
  <si>
    <t>South Padre Island</t>
  </si>
  <si>
    <t>UT</t>
  </si>
  <si>
    <t>Moab</t>
  </si>
  <si>
    <t>Park City</t>
  </si>
  <si>
    <t>Provo</t>
  </si>
  <si>
    <t>Salt Lake City</t>
  </si>
  <si>
    <t>VA</t>
  </si>
  <si>
    <t>Blacksburg</t>
  </si>
  <si>
    <t>Charlottesville</t>
  </si>
  <si>
    <t>Loudoun</t>
  </si>
  <si>
    <t>Lynchburg</t>
  </si>
  <si>
    <t>Richmond</t>
  </si>
  <si>
    <t>Roanoke</t>
  </si>
  <si>
    <t>Virginia Beach</t>
  </si>
  <si>
    <t>Wallops Island</t>
  </si>
  <si>
    <t>Williamsburg / York</t>
  </si>
  <si>
    <t>VT</t>
  </si>
  <si>
    <t>Burlington</t>
  </si>
  <si>
    <t>Manchester</t>
  </si>
  <si>
    <t>Montpelier</t>
  </si>
  <si>
    <t>White River Junction</t>
  </si>
  <si>
    <t>WA</t>
  </si>
  <si>
    <t>Everett / Lynnwood</t>
  </si>
  <si>
    <t>Ocean Shores</t>
  </si>
  <si>
    <t>Olympia / Tumwater</t>
  </si>
  <si>
    <t>Port Angeles / Port Townsend</t>
  </si>
  <si>
    <t>Richland / Pasco</t>
  </si>
  <si>
    <t>Seattle</t>
  </si>
  <si>
    <t>Spokane</t>
  </si>
  <si>
    <t>Tacoma</t>
  </si>
  <si>
    <t>Vancouver</t>
  </si>
  <si>
    <t>WI</t>
  </si>
  <si>
    <t>Madison</t>
  </si>
  <si>
    <t>Milwaukee</t>
  </si>
  <si>
    <t>Sturgeon Bay</t>
  </si>
  <si>
    <t>WV</t>
  </si>
  <si>
    <t>WY</t>
  </si>
  <si>
    <t>Cody</t>
  </si>
  <si>
    <t>Jackson / Pinedale</t>
  </si>
  <si>
    <t>Row Labels</t>
  </si>
  <si>
    <t>Sum of CITY COUNT</t>
  </si>
  <si>
    <t>OFFSET Helper Values</t>
  </si>
  <si>
    <t>State</t>
  </si>
  <si>
    <t>City/State</t>
  </si>
  <si>
    <t>State in City Pivot Table</t>
  </si>
  <si>
    <t>Season Range String</t>
  </si>
  <si>
    <t>Rows</t>
  </si>
  <si>
    <t>Height</t>
  </si>
  <si>
    <t>Per Diem</t>
  </si>
  <si>
    <t>OTHER</t>
  </si>
  <si>
    <t>ND</t>
  </si>
  <si>
    <t>DESTINATION</t>
  </si>
  <si>
    <t>TRANSPORTATION                      DOCUMENT NUMBER</t>
  </si>
  <si>
    <t>LODGING                                           DOCUMENT   NUMBER</t>
  </si>
  <si>
    <t xml:space="preserve">STATE OF NEBRASKA                                                                                                </t>
  </si>
  <si>
    <t>BATCH NUMBER</t>
  </si>
  <si>
    <t xml:space="preserve">  DOCUMENT   NUMBER</t>
  </si>
  <si>
    <t>DATE</t>
  </si>
  <si>
    <t>NAME OF PLACE AND NATURE OF SERVICE</t>
  </si>
  <si>
    <t>TRAVEL TIMES</t>
  </si>
  <si>
    <t>LODGING</t>
  </si>
  <si>
    <t>TRANSPORTATION</t>
  </si>
  <si>
    <t xml:space="preserve">MISCELLANEOUS </t>
  </si>
  <si>
    <t>Enter start and stop points for each trip</t>
  </si>
  <si>
    <t>MILES TRAVELED</t>
  </si>
  <si>
    <t>month/day</t>
  </si>
  <si>
    <t>State purpose of each trip</t>
  </si>
  <si>
    <t>STARTED</t>
  </si>
  <si>
    <t>STOPPED</t>
  </si>
  <si>
    <t>RATE</t>
  </si>
  <si>
    <t>AMOUNT</t>
  </si>
  <si>
    <t>DESCRIPTION</t>
  </si>
  <si>
    <t>TOTAL</t>
  </si>
  <si>
    <t>DB: 1</t>
  </si>
  <si>
    <t>TOTALS</t>
  </si>
  <si>
    <t>DB: 2</t>
  </si>
  <si>
    <t>Business Unit</t>
  </si>
  <si>
    <t>Object Code</t>
  </si>
  <si>
    <t>Amount</t>
  </si>
  <si>
    <t>DB: 3</t>
  </si>
  <si>
    <t>DB: 4</t>
  </si>
  <si>
    <t>NAME and TITLE</t>
  </si>
  <si>
    <t>ADDRESS BOOK NUMBER</t>
  </si>
  <si>
    <t xml:space="preserve">HEADQUARTER CITY  </t>
  </si>
  <si>
    <t xml:space="preserve">SUPERVISOR or APPROVER  SIGNATURE                            </t>
  </si>
  <si>
    <t>ZIP CODE</t>
  </si>
  <si>
    <t>I claim reimbursement for the above expenses incurred by me in the line of duty and in accordance with Nebraska State Statutes.  I declare that this is a true account of such expenses for which payment has not previously been made by the State of Nebraska or another source.</t>
  </si>
  <si>
    <t>I certify that reimbursement for use of privately owned vehicles is authorized according to the provisions of NE State Statutes sections 81-1014 &amp; 81-1176.</t>
  </si>
  <si>
    <t>Veh. Lic.#</t>
  </si>
  <si>
    <t xml:space="preserve">EMPLOYEE  SIGNATURE                            </t>
  </si>
  <si>
    <t>AUTHORIZED SIGNATURE</t>
  </si>
  <si>
    <t>Destination</t>
  </si>
  <si>
    <t>Trip 1</t>
  </si>
  <si>
    <t>Trip 2</t>
  </si>
  <si>
    <t>Trip 3</t>
  </si>
  <si>
    <t>Trip 4</t>
  </si>
  <si>
    <t>Trip</t>
  </si>
  <si>
    <t>Breakfast</t>
  </si>
  <si>
    <t>Lunch</t>
  </si>
  <si>
    <t>Dinner</t>
  </si>
  <si>
    <t>BREAKFAST</t>
  </si>
  <si>
    <t>LUNCH</t>
  </si>
  <si>
    <t>DINNER</t>
  </si>
  <si>
    <t>B</t>
  </si>
  <si>
    <t>L</t>
  </si>
  <si>
    <t>D</t>
  </si>
  <si>
    <t>Trip 1st or Last Day</t>
  </si>
  <si>
    <t>Other</t>
  </si>
  <si>
    <t>Stockton</t>
  </si>
  <si>
    <t>Santa Monica</t>
  </si>
  <si>
    <t>Douglas</t>
  </si>
  <si>
    <t>Pensacola</t>
  </si>
  <si>
    <t>Bloomington</t>
  </si>
  <si>
    <t>Pontiac / Auburn Hills</t>
  </si>
  <si>
    <t>Starkville</t>
  </si>
  <si>
    <t>Big Sky / West Yellowstone/Gardiner</t>
  </si>
  <si>
    <t>Asheville</t>
  </si>
  <si>
    <t>Troy</t>
  </si>
  <si>
    <t>State College</t>
  </si>
  <si>
    <t>Deadwood / Spearfish</t>
  </si>
  <si>
    <t>Chattanooga</t>
  </si>
  <si>
    <t>Stowe</t>
  </si>
  <si>
    <t>Reimbursed Meals</t>
  </si>
  <si>
    <t>Line 1 Calc</t>
  </si>
  <si>
    <t>Total</t>
  </si>
  <si>
    <t>Line 2 Calc</t>
  </si>
  <si>
    <t>Line 3 Calc</t>
  </si>
  <si>
    <t>Line 4 Calc</t>
  </si>
  <si>
    <t>Line 5 Calc</t>
  </si>
  <si>
    <t>NE Rate</t>
  </si>
  <si>
    <t>27 lines</t>
  </si>
  <si>
    <t>First/Last?</t>
  </si>
  <si>
    <t>Brkfst</t>
  </si>
  <si>
    <t>Trip selection from ERD:</t>
  </si>
  <si>
    <t>Line 6 Calc</t>
  </si>
  <si>
    <t>Line 7 Calc</t>
  </si>
  <si>
    <t>Line 8 Calc</t>
  </si>
  <si>
    <t>Line 9 Calc</t>
  </si>
  <si>
    <t>Line 10 Calc</t>
  </si>
  <si>
    <t>Line 11 Calc</t>
  </si>
  <si>
    <t>Line 12 Calc</t>
  </si>
  <si>
    <t>Line 13 Calc</t>
  </si>
  <si>
    <t>Line 14 Calc</t>
  </si>
  <si>
    <t>Line 15 Calc</t>
  </si>
  <si>
    <t>Line 16 Calc</t>
  </si>
  <si>
    <t>Line 17 Calc</t>
  </si>
  <si>
    <t>Line 18 Calc</t>
  </si>
  <si>
    <t>Line 19 Calc</t>
  </si>
  <si>
    <t>Line 21 Calc</t>
  </si>
  <si>
    <t>Line 22 Calc</t>
  </si>
  <si>
    <t>Line 23 Calc</t>
  </si>
  <si>
    <t>Line 24 Calc</t>
  </si>
  <si>
    <t>Line 25 Calc</t>
  </si>
  <si>
    <t>Line 26 Calc</t>
  </si>
  <si>
    <t>Line 27 Calc</t>
  </si>
  <si>
    <t>Incedntl</t>
  </si>
  <si>
    <t>NE Per Diem Rate:  70%</t>
  </si>
  <si>
    <t>Terms:</t>
  </si>
  <si>
    <t>Per Diem:</t>
  </si>
  <si>
    <t>The allowance for meals (including tips) and incidental expenses.  The State per diem base rate is calculated from the General Services Administration (GSA) rate.</t>
  </si>
  <si>
    <t xml:space="preserve">Incidental Expenses:  </t>
  </si>
  <si>
    <t>Federal Travel Regulation describes these only as: fees and tips given to porters, baggage carriers, hotel staff, and staff on ships.</t>
  </si>
  <si>
    <t xml:space="preserve">Group Meal:  </t>
  </si>
  <si>
    <t>Destination City:</t>
  </si>
  <si>
    <r>
      <t xml:space="preserve">The main location of your travel.  This city will be used for the calculation of per diem meals for the </t>
    </r>
    <r>
      <rPr>
        <b/>
        <u/>
        <sz val="11"/>
        <color theme="1"/>
        <rFont val="Calibri"/>
        <family val="2"/>
        <scheme val="minor"/>
      </rPr>
      <t>entire</t>
    </r>
    <r>
      <rPr>
        <sz val="11"/>
        <color theme="1"/>
        <rFont val="Calibri"/>
        <family val="2"/>
        <scheme val="minor"/>
      </rPr>
      <t xml:space="preserve"> trip.  </t>
    </r>
  </si>
  <si>
    <t xml:space="preserve">International Travel:  </t>
  </si>
  <si>
    <t xml:space="preserve">Headquarter City:  </t>
  </si>
  <si>
    <t>The location of your office</t>
  </si>
  <si>
    <t>Immaterial Items:</t>
  </si>
  <si>
    <t>Expenses incurred for less than $10.00.</t>
  </si>
  <si>
    <t>Per Diem rates can be check by using this link - Foreign Rates</t>
  </si>
  <si>
    <t>Foreign Rates</t>
  </si>
  <si>
    <t>Link to view the rates for travel within the contiguous United States</t>
  </si>
  <si>
    <t>Link to view the rates for travel within Alaska, Hawaii, or a US Territory</t>
  </si>
  <si>
    <t>GSA Rates</t>
  </si>
  <si>
    <t>DOD Rates</t>
  </si>
  <si>
    <t>US Per Diem Rates:</t>
  </si>
  <si>
    <t>**Select State and Destination using Drop Down Arrows**</t>
  </si>
  <si>
    <t>TRAVEL DESTINATION</t>
  </si>
  <si>
    <t>MEALS</t>
  </si>
  <si>
    <t>Foreign Trip Location</t>
  </si>
  <si>
    <t>Incedental</t>
  </si>
  <si>
    <t>**Enter Foreign Location and Amount Here**</t>
  </si>
  <si>
    <t>Incidental</t>
  </si>
  <si>
    <t>City</t>
  </si>
  <si>
    <t>Country</t>
  </si>
  <si>
    <t>Albuquerque</t>
  </si>
  <si>
    <t>Official functions, conferences, or hearing only.  Attendees could include state employees who are in travel status, state employees who are not in travel status, and/or non-state employees.  The actual expense for the meal would be paid and must be charged on a state purchasing card.</t>
  </si>
  <si>
    <t>Trip 1 Foreign</t>
  </si>
  <si>
    <t>Trip Foreign 1</t>
  </si>
  <si>
    <t>Trip Foreign 2</t>
  </si>
  <si>
    <t>Trip Foreign 3</t>
  </si>
  <si>
    <t>Trip Foreign 4</t>
  </si>
  <si>
    <t>Trip 2 Foreign</t>
  </si>
  <si>
    <t>Trip 3 Foreign</t>
  </si>
  <si>
    <t>Trip 4 Foreign</t>
  </si>
  <si>
    <t>M&amp;EI Rate</t>
  </si>
  <si>
    <t>Hotel Billed or DB1, etc., if direct billed</t>
  </si>
  <si>
    <t>Note: GSA rates will be prorated at 70% for State travel. First and last days of travel are prorated at 75% of the State rate.</t>
  </si>
  <si>
    <t>Huntsville</t>
  </si>
  <si>
    <t>Charles Town</t>
  </si>
  <si>
    <t>Tips</t>
  </si>
  <si>
    <t>One day travel has time requirements to qualify for breakfast and/or dinner with prior approval</t>
  </si>
  <si>
    <t>Mileage reimbursements can be entered without using the 'Trips - Per Diem Calc tab', and should be entered as whole numbers</t>
  </si>
  <si>
    <t>Check the box in the 'Trip 1st and Last Day' column on the first day of overnight travel and on the last day of the travel</t>
  </si>
  <si>
    <t>If Lodging was paid by direct bill, list DB1 in the Lodging column and coordinating details under DB:1 row</t>
  </si>
  <si>
    <t>Lince 20 Calc</t>
  </si>
  <si>
    <t>Cambridge / St. Michaels</t>
  </si>
  <si>
    <t>HOME ADDRESS</t>
  </si>
  <si>
    <r>
      <t xml:space="preserve">COMPLETE THIS TAB FOR </t>
    </r>
    <r>
      <rPr>
        <b/>
        <sz val="11"/>
        <color rgb="FFFF0000"/>
        <rFont val="Calibri"/>
        <family val="2"/>
        <scheme val="minor"/>
      </rPr>
      <t>OVERNIGHT TRAVEL</t>
    </r>
    <r>
      <rPr>
        <sz val="11"/>
        <color rgb="FFFF0000"/>
        <rFont val="Calibri"/>
        <family val="2"/>
        <scheme val="minor"/>
      </rPr>
      <t xml:space="preserve"> OR WHEN </t>
    </r>
    <r>
      <rPr>
        <b/>
        <sz val="11"/>
        <color rgb="FFFF0000"/>
        <rFont val="Calibri"/>
        <family val="2"/>
        <scheme val="minor"/>
      </rPr>
      <t>APPROVED</t>
    </r>
    <r>
      <rPr>
        <sz val="11"/>
        <color rgb="FFFF0000"/>
        <rFont val="Calibri"/>
        <family val="2"/>
        <scheme val="minor"/>
      </rPr>
      <t xml:space="preserve"> FOR </t>
    </r>
    <r>
      <rPr>
        <b/>
        <sz val="11"/>
        <color rgb="FFFF0000"/>
        <rFont val="Calibri"/>
        <family val="2"/>
        <scheme val="minor"/>
      </rPr>
      <t>ONE-DAY MEALS</t>
    </r>
  </si>
  <si>
    <t>Updated with Meal Rates Effective October 2025</t>
  </si>
  <si>
    <r>
      <t xml:space="preserve">EXPENSE REIMBURSEMENT DOCUMENT   </t>
    </r>
    <r>
      <rPr>
        <b/>
        <sz val="14"/>
        <rFont val="Arial"/>
        <family val="2"/>
      </rPr>
      <t xml:space="preserve"> -  </t>
    </r>
    <r>
      <rPr>
        <b/>
        <sz val="14"/>
        <color rgb="FFFF0000"/>
        <rFont val="Arial"/>
        <family val="2"/>
      </rPr>
      <t xml:space="preserve">  </t>
    </r>
    <r>
      <rPr>
        <b/>
        <i/>
        <sz val="14"/>
        <color rgb="FFFF0000"/>
        <rFont val="Arial"/>
        <family val="2"/>
      </rPr>
      <t>Effective 7/1/2026</t>
    </r>
  </si>
  <si>
    <t>**Revised 7/16/2026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</si>
</sst>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43" formatCode="_(* #,##0.00_);_(* \(#,##0.00\);_(* &quot;-&quot;??_);_(@_)"/>
    <numFmt numFmtId="164" formatCode="&quot;$&quot;\ #,##0"/>
    <numFmt numFmtId="165" formatCode="m/d;@"/>
    <numFmt numFmtId="166" formatCode="0.00_);\(0.00\)"/>
    <numFmt numFmtId="167" formatCode="&quot;$&quot;#,##0.00"/>
    <numFmt numFmtId="168" formatCode="&quot;$&quot;#,##0.000"/>
    <numFmt numFmtId="169" formatCode="&quot;$&quot;#,##0.0000"/>
    <numFmt numFmtId="170" formatCode="#,##0.000_);\(#,##0.000\)"/>
  </numFmts>
  <fonts count="36" x14ac:knownFonts="1">
    <font>
      <sz val="11"/>
      <color theme="1"/>
      <name val="Calibri"/>
      <family val="2"/>
      <scheme val="minor"/>
    </font>
    <font>
      <b/>
      <sz val="10"/>
      <name val="Microsoft Sans Serif"/>
      <family val="2"/>
    </font>
    <font>
      <sz val="10"/>
      <name val="Arial"/>
      <family val="2"/>
    </font>
    <font>
      <b/>
      <sz val="10"/>
      <name val="Arial"/>
      <family val="2"/>
    </font>
    <font>
      <sz val="10"/>
      <name val="Microsoft Sans Serif"/>
      <family val="2"/>
    </font>
    <font>
      <b/>
      <sz val="9"/>
      <color indexed="81"/>
      <name val="Tahoma"/>
      <family val="2"/>
    </font>
    <font>
      <sz val="9"/>
      <color indexed="81"/>
      <name val="Tahoma"/>
      <family val="2"/>
    </font>
    <font>
      <sz val="11"/>
      <color theme="1"/>
      <name val="Calibri"/>
      <family val="2"/>
      <scheme val="minor"/>
    </font>
    <font>
      <sz val="10"/>
      <name val="Microsoft Sans Serif"/>
      <family val="2"/>
    </font>
    <font>
      <b/>
      <sz val="7"/>
      <name val="Arial"/>
      <family val="2"/>
    </font>
    <font>
      <b/>
      <sz val="22"/>
      <name val="Arial"/>
      <family val="2"/>
    </font>
    <font>
      <b/>
      <sz val="16"/>
      <name val="Arial"/>
      <family val="2"/>
    </font>
    <font>
      <b/>
      <sz val="8"/>
      <name val="Arial"/>
      <family val="2"/>
    </font>
    <font>
      <b/>
      <sz val="8"/>
      <color indexed="8"/>
      <name val="Arial"/>
      <family val="2"/>
    </font>
    <font>
      <sz val="8"/>
      <name val="Arial"/>
      <family val="2"/>
    </font>
    <font>
      <sz val="8"/>
      <color indexed="8"/>
      <name val="Arial"/>
      <family val="2"/>
    </font>
    <font>
      <sz val="10"/>
      <color indexed="8"/>
      <name val="Arial"/>
      <family val="2"/>
    </font>
    <font>
      <sz val="9"/>
      <name val="Arial"/>
      <family val="2"/>
    </font>
    <font>
      <sz val="11"/>
      <name val="Arial"/>
      <family val="2"/>
    </font>
    <font>
      <sz val="7"/>
      <name val="Arial"/>
      <family val="2"/>
    </font>
    <font>
      <b/>
      <sz val="9.5"/>
      <name val="Arial"/>
      <family val="2"/>
    </font>
    <font>
      <sz val="10"/>
      <color theme="0"/>
      <name val="Arial"/>
      <family val="2"/>
    </font>
    <font>
      <b/>
      <u/>
      <sz val="11"/>
      <color theme="1"/>
      <name val="Calibri"/>
      <family val="2"/>
      <scheme val="minor"/>
    </font>
    <font>
      <u/>
      <sz val="11"/>
      <color theme="10"/>
      <name val="Calibri"/>
      <family val="2"/>
      <scheme val="minor"/>
    </font>
    <font>
      <sz val="11"/>
      <color rgb="FFFF0000"/>
      <name val="Calibri"/>
      <family val="2"/>
      <scheme val="minor"/>
    </font>
    <font>
      <i/>
      <sz val="9"/>
      <color rgb="FFFF0000"/>
      <name val="Calibri"/>
      <family val="2"/>
      <scheme val="minor"/>
    </font>
    <font>
      <u/>
      <sz val="16"/>
      <color theme="1"/>
      <name val="Calibri"/>
      <family val="2"/>
      <scheme val="minor"/>
    </font>
    <font>
      <sz val="8"/>
      <color theme="1"/>
      <name val="Calibri"/>
      <family val="2"/>
      <scheme val="minor"/>
    </font>
    <font>
      <b/>
      <sz val="9"/>
      <name val="Arial"/>
      <family val="2"/>
    </font>
    <font>
      <b/>
      <sz val="14"/>
      <name val="Arial"/>
      <family val="2"/>
    </font>
    <font>
      <b/>
      <sz val="14"/>
      <color rgb="FFFF0000"/>
      <name val="Arial"/>
      <family val="2"/>
    </font>
    <font>
      <b/>
      <i/>
      <sz val="14"/>
      <color rgb="FFFF0000"/>
      <name val="Arial"/>
      <family val="2"/>
    </font>
    <font>
      <b/>
      <i/>
      <u/>
      <sz val="9"/>
      <color rgb="FFFF0000"/>
      <name val="Calibri"/>
      <family val="2"/>
      <scheme val="minor"/>
    </font>
    <font>
      <i/>
      <u/>
      <sz val="9"/>
      <color theme="1"/>
      <name val="Calibri"/>
      <family val="2"/>
      <scheme val="minor"/>
    </font>
    <font>
      <u/>
      <sz val="11"/>
      <color theme="1"/>
      <name val="Calibri"/>
      <family val="2"/>
      <scheme val="minor"/>
    </font>
    <font>
      <b/>
      <sz val="11"/>
      <color rgb="FFFF0000"/>
      <name val="Calibri"/>
      <family val="2"/>
      <scheme val="minor"/>
    </font>
  </fonts>
  <fills count="7">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s>
  <borders count="27">
    <border>
      <left/>
      <right/>
      <top/>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medium">
        <color indexed="9"/>
      </right>
      <top style="thin">
        <color indexed="64"/>
      </top>
      <bottom style="thin">
        <color indexed="64"/>
      </bottom>
      <diagonal/>
    </border>
    <border>
      <left style="medium">
        <color indexed="9"/>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s>
  <cellStyleXfs count="4">
    <xf numFmtId="0" fontId="0" fillId="0" borderId="0"/>
    <xf numFmtId="43" fontId="7" fillId="0" borderId="0" applyFont="0" applyFill="0" applyBorder="0" applyAlignment="0" applyProtection="0"/>
    <xf numFmtId="0" fontId="23" fillId="0" borderId="0" applyNumberFormat="0" applyFill="0" applyBorder="0" applyAlignment="0" applyProtection="0"/>
    <xf numFmtId="44" fontId="7" fillId="0" borderId="0" applyFont="0" applyFill="0" applyBorder="0" applyAlignment="0" applyProtection="0"/>
  </cellStyleXfs>
  <cellXfs count="259">
    <xf numFmtId="0" fontId="0" fillId="0" borderId="0" xfId="0"/>
    <xf numFmtId="0" fontId="1" fillId="0" borderId="1" xfId="0" applyFont="1" applyBorder="1" applyAlignment="1">
      <alignment horizontal="left" vertical="center"/>
    </xf>
    <xf numFmtId="0" fontId="0" fillId="0" borderId="2" xfId="0" applyBorder="1"/>
    <xf numFmtId="0" fontId="2" fillId="0" borderId="4" xfId="0" applyFont="1" applyBorder="1" applyAlignment="1">
      <alignment wrapText="1"/>
    </xf>
    <xf numFmtId="0" fontId="4" fillId="0" borderId="3" xfId="0" applyFont="1" applyBorder="1" applyAlignment="1">
      <alignment horizontal="left" vertical="top"/>
    </xf>
    <xf numFmtId="0" fontId="4" fillId="0" borderId="4" xfId="0" applyFont="1" applyBorder="1" applyAlignment="1">
      <alignment horizontal="left" vertical="top" wrapText="1"/>
    </xf>
    <xf numFmtId="0" fontId="0" fillId="0" borderId="5" xfId="0" applyBorder="1"/>
    <xf numFmtId="0" fontId="0" fillId="0" borderId="0" xfId="0" pivotButton="1"/>
    <xf numFmtId="0" fontId="0" fillId="0" borderId="0" xfId="0" applyAlignment="1">
      <alignment horizontal="left"/>
    </xf>
    <xf numFmtId="0" fontId="0" fillId="0" borderId="0" xfId="0" applyAlignment="1">
      <alignment horizontal="left" indent="1"/>
    </xf>
    <xf numFmtId="0" fontId="1" fillId="0" borderId="4" xfId="0" applyFont="1" applyBorder="1" applyAlignment="1">
      <alignment horizontal="left" vertical="center"/>
    </xf>
    <xf numFmtId="164" fontId="2" fillId="0" borderId="4" xfId="0" applyNumberFormat="1" applyFont="1" applyBorder="1"/>
    <xf numFmtId="164" fontId="4" fillId="0" borderId="4" xfId="0" applyNumberFormat="1" applyFont="1" applyBorder="1" applyAlignment="1">
      <alignment horizontal="right" vertical="top"/>
    </xf>
    <xf numFmtId="0" fontId="8" fillId="0" borderId="3" xfId="0" applyFont="1" applyBorder="1" applyAlignment="1">
      <alignment horizontal="left" vertical="top"/>
    </xf>
    <xf numFmtId="0" fontId="8" fillId="0" borderId="4" xfId="0" applyFont="1" applyBorder="1" applyAlignment="1">
      <alignment horizontal="left" vertical="top" wrapText="1"/>
    </xf>
    <xf numFmtId="164" fontId="8" fillId="0" borderId="4" xfId="0" applyNumberFormat="1" applyFont="1" applyBorder="1" applyAlignment="1">
      <alignment horizontal="right" vertical="top"/>
    </xf>
    <xf numFmtId="0" fontId="12" fillId="2" borderId="4" xfId="0" applyFont="1" applyFill="1" applyBorder="1" applyAlignment="1">
      <alignment horizontal="center" wrapText="1"/>
    </xf>
    <xf numFmtId="0" fontId="12" fillId="2" borderId="4" xfId="0" applyFont="1" applyFill="1" applyBorder="1" applyAlignment="1">
      <alignment horizontal="center"/>
    </xf>
    <xf numFmtId="0" fontId="12" fillId="2" borderId="7" xfId="0" applyFont="1" applyFill="1" applyBorder="1" applyAlignment="1">
      <alignment horizontal="center" vertical="center"/>
    </xf>
    <xf numFmtId="0" fontId="12" fillId="2" borderId="15" xfId="0" applyFont="1" applyFill="1" applyBorder="1" applyAlignment="1">
      <alignment horizontal="center" vertical="center"/>
    </xf>
    <xf numFmtId="0" fontId="12" fillId="2" borderId="16" xfId="0" applyFont="1" applyFill="1" applyBorder="1" applyAlignment="1">
      <alignment horizontal="center" vertical="center"/>
    </xf>
    <xf numFmtId="165" fontId="2" fillId="0" borderId="16" xfId="0" applyNumberFormat="1" applyFont="1" applyBorder="1" applyAlignment="1" applyProtection="1">
      <alignment horizontal="center"/>
      <protection locked="0"/>
    </xf>
    <xf numFmtId="49" fontId="2" fillId="0" borderId="16" xfId="0" applyNumberFormat="1" applyFont="1" applyBorder="1" applyProtection="1">
      <protection locked="0"/>
    </xf>
    <xf numFmtId="20" fontId="2" fillId="0" borderId="16" xfId="0" applyNumberFormat="1" applyFont="1" applyBorder="1" applyProtection="1">
      <protection locked="0"/>
    </xf>
    <xf numFmtId="43" fontId="2" fillId="0" borderId="16" xfId="0" applyNumberFormat="1" applyFont="1" applyBorder="1" applyAlignment="1" applyProtection="1">
      <alignment horizontal="center"/>
      <protection locked="0"/>
    </xf>
    <xf numFmtId="0" fontId="2" fillId="0" borderId="16" xfId="0" applyFont="1" applyBorder="1" applyAlignment="1" applyProtection="1">
      <alignment wrapText="1"/>
      <protection locked="0"/>
    </xf>
    <xf numFmtId="166" fontId="2" fillId="0" borderId="16" xfId="0" applyNumberFormat="1" applyFont="1" applyBorder="1" applyAlignment="1" applyProtection="1">
      <alignment horizontal="left"/>
      <protection locked="0"/>
    </xf>
    <xf numFmtId="165" fontId="2" fillId="0" borderId="5" xfId="0" applyNumberFormat="1" applyFont="1" applyBorder="1" applyAlignment="1" applyProtection="1">
      <alignment horizontal="center"/>
      <protection locked="0"/>
    </xf>
    <xf numFmtId="49" fontId="2" fillId="0" borderId="3" xfId="0" applyNumberFormat="1" applyFont="1" applyBorder="1" applyProtection="1">
      <protection locked="0"/>
    </xf>
    <xf numFmtId="49" fontId="2" fillId="0" borderId="4" xfId="0" applyNumberFormat="1" applyFont="1" applyBorder="1" applyProtection="1">
      <protection locked="0"/>
    </xf>
    <xf numFmtId="43" fontId="2" fillId="0" borderId="4" xfId="0" applyNumberFormat="1" applyFont="1" applyBorder="1" applyAlignment="1" applyProtection="1">
      <alignment horizontal="center"/>
      <protection locked="0"/>
    </xf>
    <xf numFmtId="0" fontId="2" fillId="0" borderId="4" xfId="0" applyFont="1" applyBorder="1" applyAlignment="1" applyProtection="1">
      <alignment wrapText="1"/>
      <protection locked="0"/>
    </xf>
    <xf numFmtId="166" fontId="2" fillId="0" borderId="4" xfId="0" applyNumberFormat="1" applyFont="1" applyBorder="1" applyAlignment="1" applyProtection="1">
      <alignment horizontal="left"/>
      <protection locked="0"/>
    </xf>
    <xf numFmtId="165" fontId="2" fillId="0" borderId="4" xfId="0" applyNumberFormat="1" applyFont="1" applyBorder="1" applyAlignment="1" applyProtection="1">
      <alignment horizontal="center"/>
      <protection locked="0"/>
    </xf>
    <xf numFmtId="16" fontId="2" fillId="0" borderId="4" xfId="0" applyNumberFormat="1" applyFont="1" applyBorder="1" applyProtection="1">
      <protection locked="0"/>
    </xf>
    <xf numFmtId="49" fontId="2" fillId="0" borderId="4" xfId="0" applyNumberFormat="1" applyFont="1" applyBorder="1" applyAlignment="1" applyProtection="1">
      <alignment horizontal="center"/>
      <protection locked="0"/>
    </xf>
    <xf numFmtId="0" fontId="2" fillId="0" borderId="4" xfId="0" applyFont="1" applyBorder="1" applyAlignment="1" applyProtection="1">
      <alignment horizontal="left" wrapText="1"/>
      <protection locked="0"/>
    </xf>
    <xf numFmtId="0" fontId="2" fillId="0" borderId="4" xfId="0" applyFont="1" applyBorder="1" applyAlignment="1">
      <alignment horizontal="left" vertical="top" wrapText="1"/>
    </xf>
    <xf numFmtId="0" fontId="0" fillId="0" borderId="0" xfId="0" applyAlignment="1">
      <alignment horizontal="left" indent="2"/>
    </xf>
    <xf numFmtId="0" fontId="0" fillId="0" borderId="0" xfId="0" applyAlignment="1">
      <alignment horizontal="left" indent="3"/>
    </xf>
    <xf numFmtId="164" fontId="0" fillId="0" borderId="0" xfId="0" applyNumberFormat="1" applyAlignment="1">
      <alignment horizontal="left" indent="4"/>
    </xf>
    <xf numFmtId="0" fontId="0" fillId="0" borderId="4" xfId="0" applyBorder="1" applyProtection="1">
      <protection locked="0"/>
    </xf>
    <xf numFmtId="0" fontId="14" fillId="0" borderId="9" xfId="0" applyFont="1" applyBorder="1" applyAlignment="1" applyProtection="1">
      <alignment horizontal="left" vertical="top"/>
      <protection locked="0"/>
    </xf>
    <xf numFmtId="0" fontId="20" fillId="2" borderId="4" xfId="0" applyFont="1" applyFill="1" applyBorder="1" applyAlignment="1" applyProtection="1">
      <alignment vertical="center" wrapText="1"/>
      <protection locked="0"/>
    </xf>
    <xf numFmtId="0" fontId="19" fillId="4" borderId="4" xfId="0" applyFont="1" applyFill="1" applyBorder="1" applyAlignment="1" applyProtection="1">
      <alignment vertical="center" wrapText="1"/>
      <protection locked="0"/>
    </xf>
    <xf numFmtId="44" fontId="0" fillId="0" borderId="0" xfId="0" applyNumberFormat="1"/>
    <xf numFmtId="0" fontId="18" fillId="0" borderId="11" xfId="0" applyFont="1" applyBorder="1" applyAlignment="1" applyProtection="1">
      <alignment horizontal="center"/>
      <protection locked="0"/>
    </xf>
    <xf numFmtId="0" fontId="18" fillId="0" borderId="12" xfId="0" applyFont="1" applyBorder="1" applyAlignment="1" applyProtection="1">
      <alignment horizontal="center"/>
      <protection locked="0"/>
    </xf>
    <xf numFmtId="0" fontId="18" fillId="0" borderId="2" xfId="0" applyFont="1" applyBorder="1" applyAlignment="1" applyProtection="1">
      <alignment horizontal="center"/>
      <protection locked="0"/>
    </xf>
    <xf numFmtId="0" fontId="18" fillId="0" borderId="2" xfId="0" applyFont="1" applyBorder="1" applyAlignment="1" applyProtection="1">
      <alignment horizontal="left"/>
      <protection locked="0"/>
    </xf>
    <xf numFmtId="0" fontId="18" fillId="0" borderId="1" xfId="0" applyFont="1" applyBorder="1" applyAlignment="1" applyProtection="1">
      <alignment horizontal="left"/>
      <protection locked="0"/>
    </xf>
    <xf numFmtId="0" fontId="14" fillId="0" borderId="10" xfId="0" applyFont="1" applyBorder="1" applyAlignment="1" applyProtection="1">
      <alignment horizontal="left" vertical="top"/>
      <protection locked="0"/>
    </xf>
    <xf numFmtId="0" fontId="18" fillId="0" borderId="9" xfId="0" applyFont="1" applyBorder="1" applyAlignment="1" applyProtection="1">
      <alignment horizontal="left"/>
      <protection locked="0"/>
    </xf>
    <xf numFmtId="0" fontId="17" fillId="0" borderId="2" xfId="0" applyFont="1" applyBorder="1" applyAlignment="1" applyProtection="1">
      <alignment horizontal="left" vertical="top"/>
      <protection locked="0"/>
    </xf>
    <xf numFmtId="0" fontId="17" fillId="0" borderId="0" xfId="0" applyFont="1" applyAlignment="1" applyProtection="1">
      <alignment horizontal="left" vertical="top"/>
      <protection locked="0"/>
    </xf>
    <xf numFmtId="0" fontId="14" fillId="0" borderId="11" xfId="0" applyFont="1" applyBorder="1" applyAlignment="1" applyProtection="1">
      <alignment horizontal="left" vertical="top"/>
      <protection locked="0"/>
    </xf>
    <xf numFmtId="0" fontId="0" fillId="0" borderId="0" xfId="0" applyProtection="1">
      <protection hidden="1"/>
    </xf>
    <xf numFmtId="0" fontId="0" fillId="5" borderId="0" xfId="0" applyFill="1" applyProtection="1">
      <protection hidden="1"/>
    </xf>
    <xf numFmtId="0" fontId="0" fillId="6" borderId="0" xfId="0" applyFill="1" applyProtection="1">
      <protection hidden="1"/>
    </xf>
    <xf numFmtId="9" fontId="0" fillId="6" borderId="0" xfId="0" applyNumberFormat="1" applyFill="1" applyProtection="1">
      <protection hidden="1"/>
    </xf>
    <xf numFmtId="0" fontId="0" fillId="0" borderId="4" xfId="0" applyBorder="1" applyProtection="1">
      <protection hidden="1"/>
    </xf>
    <xf numFmtId="167" fontId="0" fillId="0" borderId="4" xfId="0" applyNumberFormat="1" applyBorder="1" applyProtection="1">
      <protection hidden="1"/>
    </xf>
    <xf numFmtId="0" fontId="0" fillId="6" borderId="0" xfId="0" applyFill="1" applyAlignment="1" applyProtection="1">
      <alignment horizontal="center"/>
      <protection hidden="1"/>
    </xf>
    <xf numFmtId="0" fontId="0" fillId="6" borderId="2" xfId="0" applyFill="1" applyBorder="1" applyProtection="1">
      <protection hidden="1"/>
    </xf>
    <xf numFmtId="0" fontId="0" fillId="0" borderId="4" xfId="1" applyNumberFormat="1" applyFont="1" applyBorder="1" applyProtection="1">
      <protection hidden="1"/>
    </xf>
    <xf numFmtId="0" fontId="0" fillId="0" borderId="16" xfId="0" applyBorder="1" applyProtection="1">
      <protection hidden="1"/>
    </xf>
    <xf numFmtId="0" fontId="25" fillId="0" borderId="0" xfId="0" applyFont="1" applyAlignment="1" applyProtection="1">
      <alignment horizontal="center"/>
      <protection hidden="1"/>
    </xf>
    <xf numFmtId="0" fontId="23" fillId="0" borderId="0" xfId="2" applyAlignment="1" applyProtection="1">
      <alignment horizontal="left" vertical="center" indent="15"/>
      <protection hidden="1"/>
    </xf>
    <xf numFmtId="0" fontId="0" fillId="0" borderId="0" xfId="0" applyAlignment="1" applyProtection="1">
      <alignment horizontal="center"/>
      <protection hidden="1"/>
    </xf>
    <xf numFmtId="167" fontId="0" fillId="0" borderId="0" xfId="0" applyNumberFormat="1" applyAlignment="1" applyProtection="1">
      <alignment horizontal="center"/>
      <protection hidden="1"/>
    </xf>
    <xf numFmtId="0" fontId="0" fillId="0" borderId="4" xfId="0" applyBorder="1" applyAlignment="1" applyProtection="1">
      <alignment horizontal="center"/>
      <protection locked="0"/>
    </xf>
    <xf numFmtId="44" fontId="0" fillId="0" borderId="4" xfId="3" applyFont="1" applyBorder="1" applyProtection="1">
      <protection locked="0"/>
    </xf>
    <xf numFmtId="0" fontId="26" fillId="0" borderId="0" xfId="0" applyFont="1" applyAlignment="1" applyProtection="1">
      <alignment vertical="center"/>
      <protection hidden="1"/>
    </xf>
    <xf numFmtId="0" fontId="0" fillId="0" borderId="0" xfId="0" applyAlignment="1" applyProtection="1">
      <alignment vertical="center"/>
      <protection hidden="1"/>
    </xf>
    <xf numFmtId="167" fontId="0" fillId="0" borderId="0" xfId="0" applyNumberFormat="1" applyProtection="1">
      <protection hidden="1"/>
    </xf>
    <xf numFmtId="0" fontId="0" fillId="0" borderId="18" xfId="0" applyBorder="1" applyAlignment="1" applyProtection="1">
      <alignment horizontal="left" vertical="center"/>
      <protection hidden="1"/>
    </xf>
    <xf numFmtId="0" fontId="0" fillId="0" borderId="19" xfId="0" applyBorder="1" applyProtection="1">
      <protection hidden="1"/>
    </xf>
    <xf numFmtId="0" fontId="0" fillId="0" borderId="18" xfId="0" applyBorder="1" applyAlignment="1" applyProtection="1">
      <alignment vertical="center"/>
      <protection hidden="1"/>
    </xf>
    <xf numFmtId="0" fontId="23" fillId="0" borderId="0" xfId="2" applyProtection="1">
      <protection hidden="1"/>
    </xf>
    <xf numFmtId="0" fontId="9" fillId="2" borderId="4" xfId="0" applyFont="1" applyFill="1" applyBorder="1" applyAlignment="1" applyProtection="1">
      <alignment horizontal="center" vertical="justify"/>
      <protection locked="0"/>
    </xf>
    <xf numFmtId="0" fontId="9" fillId="2" borderId="4" xfId="0" applyFont="1" applyFill="1" applyBorder="1" applyAlignment="1" applyProtection="1">
      <alignment horizontal="center"/>
      <protection locked="0"/>
    </xf>
    <xf numFmtId="0" fontId="0" fillId="0" borderId="0" xfId="0" applyProtection="1">
      <protection locked="0"/>
    </xf>
    <xf numFmtId="0" fontId="2" fillId="0" borderId="4" xfId="0" applyFont="1" applyBorder="1" applyAlignment="1" applyProtection="1">
      <alignment horizontal="left" vertical="top"/>
      <protection locked="0"/>
    </xf>
    <xf numFmtId="0" fontId="2" fillId="0" borderId="4" xfId="0" applyFont="1" applyBorder="1" applyAlignment="1" applyProtection="1">
      <alignment horizontal="left"/>
      <protection locked="0"/>
    </xf>
    <xf numFmtId="20" fontId="21" fillId="0" borderId="16" xfId="0" applyNumberFormat="1" applyFont="1" applyBorder="1" applyProtection="1">
      <protection locked="0"/>
    </xf>
    <xf numFmtId="0" fontId="3" fillId="3" borderId="4" xfId="0" applyFont="1" applyFill="1" applyBorder="1" applyProtection="1">
      <protection locked="0"/>
    </xf>
    <xf numFmtId="43" fontId="3" fillId="2" borderId="15" xfId="0" applyNumberFormat="1" applyFont="1" applyFill="1" applyBorder="1" applyAlignment="1" applyProtection="1">
      <alignment horizontal="center"/>
      <protection locked="0"/>
    </xf>
    <xf numFmtId="20" fontId="2" fillId="0" borderId="16" xfId="0" applyNumberFormat="1" applyFont="1" applyBorder="1" applyProtection="1">
      <protection hidden="1"/>
    </xf>
    <xf numFmtId="43" fontId="2" fillId="0" borderId="16" xfId="1" applyFont="1" applyBorder="1" applyProtection="1">
      <protection hidden="1"/>
    </xf>
    <xf numFmtId="43" fontId="2" fillId="2" borderId="16" xfId="0" applyNumberFormat="1" applyFont="1" applyFill="1" applyBorder="1" applyProtection="1">
      <protection hidden="1"/>
    </xf>
    <xf numFmtId="43" fontId="2" fillId="0" borderId="16" xfId="0" applyNumberFormat="1" applyFont="1" applyBorder="1" applyProtection="1">
      <protection hidden="1"/>
    </xf>
    <xf numFmtId="0" fontId="2" fillId="2" borderId="4" xfId="0" applyFont="1" applyFill="1" applyBorder="1" applyAlignment="1" applyProtection="1">
      <alignment horizontal="right"/>
      <protection hidden="1"/>
    </xf>
    <xf numFmtId="0" fontId="2" fillId="2" borderId="16" xfId="0" applyFont="1" applyFill="1" applyBorder="1" applyAlignment="1" applyProtection="1">
      <alignment horizontal="right"/>
      <protection hidden="1"/>
    </xf>
    <xf numFmtId="0" fontId="14" fillId="2" borderId="0" xfId="0" applyFont="1" applyFill="1" applyProtection="1">
      <protection hidden="1"/>
    </xf>
    <xf numFmtId="0" fontId="27" fillId="0" borderId="0" xfId="0" applyFont="1" applyProtection="1">
      <protection hidden="1"/>
    </xf>
    <xf numFmtId="1" fontId="2" fillId="0" borderId="16" xfId="0" applyNumberFormat="1" applyFont="1" applyBorder="1" applyAlignment="1" applyProtection="1">
      <alignment horizontal="center"/>
      <protection locked="0"/>
    </xf>
    <xf numFmtId="1" fontId="2" fillId="2" borderId="16" xfId="0" applyNumberFormat="1" applyFont="1" applyFill="1" applyBorder="1" applyProtection="1">
      <protection hidden="1"/>
    </xf>
    <xf numFmtId="168" fontId="0" fillId="6" borderId="0" xfId="0" applyNumberFormat="1" applyFill="1" applyAlignment="1" applyProtection="1">
      <alignment horizontal="center"/>
      <protection hidden="1"/>
    </xf>
    <xf numFmtId="169" fontId="0" fillId="6" borderId="0" xfId="0" applyNumberFormat="1" applyFill="1" applyAlignment="1" applyProtection="1">
      <alignment horizontal="center"/>
      <protection hidden="1"/>
    </xf>
    <xf numFmtId="0" fontId="32" fillId="0" borderId="0" xfId="0" applyFont="1" applyProtection="1">
      <protection hidden="1"/>
    </xf>
    <xf numFmtId="0" fontId="33" fillId="0" borderId="0" xfId="0" applyFont="1" applyProtection="1">
      <protection hidden="1"/>
    </xf>
    <xf numFmtId="0" fontId="34" fillId="0" borderId="0" xfId="0" applyFont="1" applyProtection="1">
      <protection hidden="1"/>
    </xf>
    <xf numFmtId="170" fontId="2" fillId="0" borderId="16" xfId="0" applyNumberFormat="1" applyFont="1" applyBorder="1" applyProtection="1">
      <protection hidden="1"/>
    </xf>
    <xf numFmtId="0" fontId="24" fillId="0" borderId="0" xfId="0" applyFont="1" applyProtection="1">
      <protection hidden="1"/>
    </xf>
    <xf numFmtId="0" fontId="2" fillId="0" borderId="3" xfId="0" applyFont="1" applyBorder="1"/>
    <xf numFmtId="0" fontId="14" fillId="2" borderId="12" xfId="0" applyFont="1" applyFill="1" applyBorder="1" applyAlignment="1">
      <alignment horizontal="center" vertical="center" wrapText="1"/>
    </xf>
    <xf numFmtId="0" fontId="14" fillId="2" borderId="1" xfId="0" applyFont="1" applyFill="1" applyBorder="1" applyAlignment="1">
      <alignment horizontal="center" vertical="center"/>
    </xf>
    <xf numFmtId="0" fontId="14" fillId="2" borderId="16" xfId="0" applyFont="1" applyFill="1" applyBorder="1" applyAlignment="1">
      <alignment horizontal="center" vertical="center"/>
    </xf>
    <xf numFmtId="0" fontId="14" fillId="2" borderId="4" xfId="0" applyFont="1" applyFill="1" applyBorder="1" applyAlignment="1">
      <alignment horizontal="center" vertical="center" wrapText="1"/>
    </xf>
    <xf numFmtId="0" fontId="14" fillId="2" borderId="16" xfId="0" applyFont="1" applyFill="1" applyBorder="1" applyAlignment="1">
      <alignment horizontal="center" vertical="center" wrapText="1"/>
    </xf>
    <xf numFmtId="0" fontId="0" fillId="0" borderId="0" xfId="0" applyAlignment="1" applyProtection="1">
      <alignment vertical="center"/>
      <protection locked="0"/>
    </xf>
    <xf numFmtId="1" fontId="28" fillId="2" borderId="8" xfId="0" applyNumberFormat="1" applyFont="1" applyFill="1" applyBorder="1" applyAlignment="1">
      <alignment horizontal="center" vertical="center"/>
    </xf>
    <xf numFmtId="0" fontId="13" fillId="2" borderId="0" xfId="0" applyFont="1" applyFill="1" applyAlignment="1">
      <alignment horizontal="center" vertical="center"/>
    </xf>
    <xf numFmtId="0" fontId="13" fillId="2" borderId="7" xfId="0" applyFont="1" applyFill="1" applyBorder="1" applyAlignment="1">
      <alignment horizontal="center" vertical="center"/>
    </xf>
    <xf numFmtId="0" fontId="14" fillId="2" borderId="7" xfId="0" applyFont="1" applyFill="1" applyBorder="1" applyAlignment="1">
      <alignment horizontal="center" vertical="center" wrapText="1"/>
    </xf>
    <xf numFmtId="0" fontId="0" fillId="0" borderId="3" xfId="0" applyBorder="1" applyAlignment="1" applyProtection="1">
      <alignment horizontal="center"/>
      <protection locked="0"/>
    </xf>
    <xf numFmtId="0" fontId="0" fillId="0" borderId="18" xfId="0" applyBorder="1" applyAlignment="1" applyProtection="1">
      <alignment horizontal="center"/>
      <protection hidden="1"/>
    </xf>
    <xf numFmtId="0" fontId="0" fillId="0" borderId="19" xfId="0" applyBorder="1" applyAlignment="1" applyProtection="1">
      <alignment horizontal="center"/>
      <protection hidden="1"/>
    </xf>
    <xf numFmtId="0" fontId="0" fillId="0" borderId="20" xfId="0" applyBorder="1" applyAlignment="1" applyProtection="1">
      <alignment horizontal="center"/>
      <protection hidden="1"/>
    </xf>
    <xf numFmtId="0" fontId="24" fillId="0" borderId="0" xfId="0" applyFont="1" applyAlignment="1" applyProtection="1">
      <alignment horizontal="center"/>
      <protection hidden="1"/>
    </xf>
    <xf numFmtId="0" fontId="24" fillId="0" borderId="5" xfId="0" applyFont="1" applyBorder="1" applyProtection="1">
      <protection hidden="1"/>
    </xf>
    <xf numFmtId="0" fontId="24" fillId="0" borderId="17" xfId="0" applyFont="1" applyBorder="1" applyProtection="1">
      <protection hidden="1"/>
    </xf>
    <xf numFmtId="0" fontId="24" fillId="0" borderId="3" xfId="0" applyFont="1" applyBorder="1" applyProtection="1">
      <protection hidden="1"/>
    </xf>
    <xf numFmtId="0" fontId="0" fillId="6" borderId="0" xfId="0" applyFill="1" applyAlignment="1" applyProtection="1">
      <alignment horizontal="center"/>
      <protection hidden="1"/>
    </xf>
    <xf numFmtId="0" fontId="24" fillId="0" borderId="5" xfId="0" applyFont="1" applyBorder="1" applyAlignment="1" applyProtection="1">
      <alignment horizontal="center"/>
      <protection hidden="1"/>
    </xf>
    <xf numFmtId="0" fontId="24" fillId="0" borderId="17" xfId="0" applyFont="1" applyBorder="1" applyAlignment="1" applyProtection="1">
      <alignment horizontal="center"/>
      <protection hidden="1"/>
    </xf>
    <xf numFmtId="0" fontId="24" fillId="0" borderId="3" xfId="0" applyFont="1" applyBorder="1" applyAlignment="1" applyProtection="1">
      <alignment horizontal="center"/>
      <protection hidden="1"/>
    </xf>
    <xf numFmtId="0" fontId="0" fillId="0" borderId="5" xfId="0" applyBorder="1" applyAlignment="1" applyProtection="1">
      <alignment horizontal="center"/>
      <protection hidden="1"/>
    </xf>
    <xf numFmtId="0" fontId="0" fillId="0" borderId="3" xfId="0" applyBorder="1" applyAlignment="1" applyProtection="1">
      <alignment horizontal="center"/>
      <protection hidden="1"/>
    </xf>
    <xf numFmtId="0" fontId="17" fillId="0" borderId="12" xfId="0" applyFont="1" applyBorder="1" applyAlignment="1" applyProtection="1">
      <alignment horizontal="left" vertical="top"/>
      <protection locked="0"/>
    </xf>
    <xf numFmtId="0" fontId="17" fillId="0" borderId="2" xfId="0" applyFont="1" applyBorder="1" applyAlignment="1" applyProtection="1">
      <alignment horizontal="left" vertical="top"/>
      <protection locked="0"/>
    </xf>
    <xf numFmtId="0" fontId="17" fillId="0" borderId="1" xfId="0" applyFont="1" applyBorder="1" applyAlignment="1" applyProtection="1">
      <alignment horizontal="left" vertical="top"/>
      <protection locked="0"/>
    </xf>
    <xf numFmtId="0" fontId="18" fillId="0" borderId="12" xfId="0" applyFont="1" applyBorder="1" applyAlignment="1" applyProtection="1">
      <alignment horizontal="center" vertical="top"/>
      <protection locked="0"/>
    </xf>
    <xf numFmtId="0" fontId="18" fillId="0" borderId="2" xfId="0" applyFont="1" applyBorder="1" applyAlignment="1" applyProtection="1">
      <alignment horizontal="center" vertical="top"/>
      <protection locked="0"/>
    </xf>
    <xf numFmtId="0" fontId="18" fillId="0" borderId="1" xfId="0" applyFont="1" applyBorder="1" applyAlignment="1" applyProtection="1">
      <alignment horizontal="center" vertical="top"/>
      <protection locked="0"/>
    </xf>
    <xf numFmtId="14" fontId="18" fillId="0" borderId="12" xfId="0" applyNumberFormat="1" applyFont="1" applyBorder="1" applyAlignment="1" applyProtection="1">
      <alignment horizontal="left" vertical="center"/>
      <protection locked="0"/>
    </xf>
    <xf numFmtId="14" fontId="18" fillId="0" borderId="1" xfId="0" applyNumberFormat="1" applyFont="1" applyBorder="1" applyAlignment="1" applyProtection="1">
      <alignment horizontal="left" vertical="center"/>
      <protection locked="0"/>
    </xf>
    <xf numFmtId="0" fontId="19" fillId="0" borderId="5" xfId="0" applyFont="1" applyBorder="1" applyAlignment="1" applyProtection="1">
      <alignment horizontal="left" vertical="top" wrapText="1"/>
      <protection hidden="1"/>
    </xf>
    <xf numFmtId="0" fontId="19" fillId="0" borderId="17" xfId="0" applyFont="1" applyBorder="1" applyAlignment="1" applyProtection="1">
      <alignment horizontal="left" vertical="top" wrapText="1"/>
      <protection hidden="1"/>
    </xf>
    <xf numFmtId="0" fontId="19" fillId="0" borderId="3" xfId="0" applyFont="1" applyBorder="1" applyAlignment="1" applyProtection="1">
      <alignment horizontal="left" vertical="top" wrapText="1"/>
      <protection hidden="1"/>
    </xf>
    <xf numFmtId="0" fontId="17" fillId="0" borderId="11" xfId="0" applyFont="1" applyBorder="1" applyAlignment="1" applyProtection="1">
      <alignment horizontal="left" vertical="top"/>
      <protection locked="0"/>
    </xf>
    <xf numFmtId="0" fontId="17" fillId="0" borderId="0" xfId="0" applyFont="1" applyAlignment="1" applyProtection="1">
      <alignment horizontal="left" vertical="top"/>
      <protection locked="0"/>
    </xf>
    <xf numFmtId="0" fontId="17" fillId="0" borderId="9" xfId="0" applyFont="1" applyBorder="1" applyAlignment="1" applyProtection="1">
      <alignment horizontal="left" vertical="top"/>
      <protection locked="0"/>
    </xf>
    <xf numFmtId="0" fontId="14" fillId="0" borderId="11" xfId="0" applyFont="1" applyBorder="1" applyAlignment="1" applyProtection="1">
      <alignment horizontal="left" vertical="top"/>
      <protection locked="0"/>
    </xf>
    <xf numFmtId="0" fontId="14" fillId="0" borderId="10" xfId="0" applyFont="1" applyBorder="1" applyAlignment="1" applyProtection="1">
      <alignment horizontal="left" vertical="top"/>
      <protection locked="0"/>
    </xf>
    <xf numFmtId="0" fontId="14" fillId="0" borderId="6" xfId="0" applyFont="1" applyBorder="1" applyAlignment="1" applyProtection="1">
      <alignment horizontal="left" vertical="top"/>
      <protection locked="0"/>
    </xf>
    <xf numFmtId="0" fontId="14" fillId="0" borderId="8" xfId="0" applyFont="1" applyBorder="1" applyAlignment="1" applyProtection="1">
      <alignment horizontal="left" vertical="top"/>
      <protection locked="0"/>
    </xf>
    <xf numFmtId="0" fontId="18" fillId="0" borderId="0" xfId="0" applyFont="1" applyAlignment="1" applyProtection="1">
      <alignment horizontal="left"/>
      <protection locked="0"/>
    </xf>
    <xf numFmtId="0" fontId="18" fillId="0" borderId="9" xfId="0" applyFont="1" applyBorder="1" applyAlignment="1" applyProtection="1">
      <alignment horizontal="left"/>
      <protection locked="0"/>
    </xf>
    <xf numFmtId="0" fontId="18" fillId="0" borderId="2" xfId="0" applyFont="1" applyBorder="1" applyAlignment="1" applyProtection="1">
      <alignment horizontal="left"/>
      <protection locked="0"/>
    </xf>
    <xf numFmtId="0" fontId="18" fillId="0" borderId="1" xfId="0" applyFont="1" applyBorder="1" applyAlignment="1" applyProtection="1">
      <alignment horizontal="left"/>
      <protection locked="0"/>
    </xf>
    <xf numFmtId="14" fontId="18" fillId="0" borderId="11" xfId="0" applyNumberFormat="1" applyFont="1" applyBorder="1" applyAlignment="1" applyProtection="1">
      <alignment horizontal="left" vertical="center"/>
      <protection locked="0"/>
    </xf>
    <xf numFmtId="14" fontId="18" fillId="0" borderId="9" xfId="0" applyNumberFormat="1" applyFont="1" applyBorder="1" applyAlignment="1" applyProtection="1">
      <alignment horizontal="left" vertical="center"/>
      <protection locked="0"/>
    </xf>
    <xf numFmtId="0" fontId="18" fillId="0" borderId="12" xfId="0" applyFont="1" applyBorder="1" applyAlignment="1" applyProtection="1">
      <alignment horizontal="left"/>
      <protection locked="0"/>
    </xf>
    <xf numFmtId="0" fontId="14" fillId="0" borderId="8" xfId="0" applyFont="1" applyBorder="1" applyAlignment="1" applyProtection="1">
      <alignment horizontal="left" vertical="top" wrapText="1"/>
      <protection locked="0"/>
    </xf>
    <xf numFmtId="0" fontId="14" fillId="0" borderId="10" xfId="0" applyFont="1" applyBorder="1" applyAlignment="1" applyProtection="1">
      <alignment horizontal="left" vertical="top" wrapText="1"/>
      <protection locked="0"/>
    </xf>
    <xf numFmtId="0" fontId="14" fillId="0" borderId="6" xfId="0" applyFont="1" applyBorder="1" applyAlignment="1" applyProtection="1">
      <alignment horizontal="left" vertical="top" wrapText="1"/>
      <protection locked="0"/>
    </xf>
    <xf numFmtId="0" fontId="17" fillId="2" borderId="5" xfId="0" applyFont="1" applyFill="1" applyBorder="1" applyAlignment="1" applyProtection="1">
      <alignment horizontal="center"/>
      <protection locked="0"/>
    </xf>
    <xf numFmtId="0" fontId="17" fillId="2" borderId="17" xfId="0" applyFont="1" applyFill="1" applyBorder="1" applyAlignment="1" applyProtection="1">
      <alignment horizontal="center"/>
      <protection locked="0"/>
    </xf>
    <xf numFmtId="0" fontId="17" fillId="2" borderId="3" xfId="0" applyFont="1" applyFill="1" applyBorder="1" applyAlignment="1" applyProtection="1">
      <alignment horizontal="center"/>
      <protection locked="0"/>
    </xf>
    <xf numFmtId="0" fontId="14" fillId="0" borderId="12" xfId="0" applyFont="1" applyBorder="1" applyAlignment="1" applyProtection="1">
      <alignment horizontal="center" vertical="top" wrapText="1"/>
      <protection locked="0"/>
    </xf>
    <xf numFmtId="0" fontId="14" fillId="0" borderId="0" xfId="0" applyFont="1" applyAlignment="1" applyProtection="1">
      <alignment horizontal="center" vertical="top" wrapText="1"/>
      <protection locked="0"/>
    </xf>
    <xf numFmtId="0" fontId="14" fillId="0" borderId="9" xfId="0" applyFont="1" applyBorder="1" applyAlignment="1" applyProtection="1">
      <alignment horizontal="center" vertical="top" wrapText="1"/>
      <protection locked="0"/>
    </xf>
    <xf numFmtId="0" fontId="17" fillId="0" borderId="8" xfId="0" applyFont="1" applyBorder="1" applyAlignment="1" applyProtection="1">
      <alignment horizontal="left" vertical="top"/>
      <protection locked="0"/>
    </xf>
    <xf numFmtId="0" fontId="17" fillId="0" borderId="10" xfId="0" applyFont="1" applyBorder="1" applyAlignment="1" applyProtection="1">
      <alignment horizontal="left" vertical="top"/>
      <protection locked="0"/>
    </xf>
    <xf numFmtId="0" fontId="17" fillId="0" borderId="6" xfId="0" applyFont="1" applyBorder="1" applyAlignment="1" applyProtection="1">
      <alignment horizontal="left" vertical="top"/>
      <protection locked="0"/>
    </xf>
    <xf numFmtId="0" fontId="2" fillId="0" borderId="5" xfId="0" applyFont="1" applyBorder="1" applyAlignment="1" applyProtection="1">
      <alignment wrapText="1"/>
      <protection locked="0"/>
    </xf>
    <xf numFmtId="0" fontId="2" fillId="0" borderId="17" xfId="0" applyFont="1" applyBorder="1" applyAlignment="1" applyProtection="1">
      <alignment wrapText="1"/>
      <protection locked="0"/>
    </xf>
    <xf numFmtId="0" fontId="2" fillId="0" borderId="3" xfId="0" applyFont="1" applyBorder="1" applyAlignment="1" applyProtection="1">
      <alignment wrapText="1"/>
      <protection locked="0"/>
    </xf>
    <xf numFmtId="49" fontId="2" fillId="0" borderId="5" xfId="0" applyNumberFormat="1" applyFont="1" applyBorder="1" applyAlignment="1" applyProtection="1">
      <alignment horizontal="left"/>
      <protection locked="0"/>
    </xf>
    <xf numFmtId="49" fontId="2" fillId="0" borderId="17" xfId="0" applyNumberFormat="1" applyFont="1" applyBorder="1" applyAlignment="1" applyProtection="1">
      <alignment horizontal="left"/>
      <protection locked="0"/>
    </xf>
    <xf numFmtId="49" fontId="2" fillId="0" borderId="3" xfId="0" applyNumberFormat="1" applyFont="1" applyBorder="1" applyAlignment="1" applyProtection="1">
      <alignment horizontal="left"/>
      <protection locked="0"/>
    </xf>
    <xf numFmtId="43" fontId="2" fillId="0" borderId="5" xfId="0" applyNumberFormat="1" applyFont="1" applyBorder="1" applyAlignment="1" applyProtection="1">
      <alignment horizontal="left"/>
      <protection locked="0"/>
    </xf>
    <xf numFmtId="43" fontId="2" fillId="0" borderId="3" xfId="0" applyNumberFormat="1" applyFont="1" applyBorder="1" applyAlignment="1" applyProtection="1">
      <alignment horizontal="left"/>
      <protection locked="0"/>
    </xf>
    <xf numFmtId="0" fontId="14" fillId="0" borderId="8" xfId="0" applyFont="1" applyBorder="1" applyAlignment="1" applyProtection="1">
      <alignment horizontal="center" vertical="top" wrapText="1"/>
      <protection locked="0"/>
    </xf>
    <xf numFmtId="0" fontId="14" fillId="0" borderId="10" xfId="0" applyFont="1" applyBorder="1" applyAlignment="1" applyProtection="1">
      <alignment horizontal="center" vertical="top" wrapText="1"/>
      <protection locked="0"/>
    </xf>
    <xf numFmtId="0" fontId="14" fillId="0" borderId="6" xfId="0" applyFont="1" applyBorder="1" applyAlignment="1" applyProtection="1">
      <alignment horizontal="center" vertical="top" wrapText="1"/>
      <protection locked="0"/>
    </xf>
    <xf numFmtId="0" fontId="14" fillId="0" borderId="2" xfId="0" applyFont="1" applyBorder="1" applyAlignment="1" applyProtection="1">
      <alignment horizontal="center" vertical="top" wrapText="1"/>
      <protection locked="0"/>
    </xf>
    <xf numFmtId="0" fontId="14" fillId="0" borderId="1" xfId="0" applyFont="1" applyBorder="1" applyAlignment="1" applyProtection="1">
      <alignment horizontal="center" vertical="top" wrapText="1"/>
      <protection locked="0"/>
    </xf>
    <xf numFmtId="43" fontId="3" fillId="2" borderId="8" xfId="0" applyNumberFormat="1" applyFont="1" applyFill="1" applyBorder="1" applyAlignment="1" applyProtection="1">
      <alignment horizontal="center"/>
      <protection locked="0"/>
    </xf>
    <xf numFmtId="43" fontId="3" fillId="2" borderId="6" xfId="0" applyNumberFormat="1" applyFont="1" applyFill="1" applyBorder="1" applyAlignment="1" applyProtection="1">
      <alignment horizontal="center"/>
      <protection locked="0"/>
    </xf>
    <xf numFmtId="43" fontId="3" fillId="2" borderId="10" xfId="0" applyNumberFormat="1" applyFont="1" applyFill="1" applyBorder="1" applyAlignment="1" applyProtection="1">
      <alignment horizontal="center"/>
      <protection locked="0"/>
    </xf>
    <xf numFmtId="16" fontId="2" fillId="0" borderId="5" xfId="0" applyNumberFormat="1" applyFont="1" applyBorder="1" applyAlignment="1" applyProtection="1">
      <alignment horizontal="left"/>
      <protection locked="0"/>
    </xf>
    <xf numFmtId="16" fontId="2" fillId="0" borderId="3" xfId="0" applyNumberFormat="1" applyFont="1" applyBorder="1" applyAlignment="1" applyProtection="1">
      <alignment horizontal="left"/>
      <protection locked="0"/>
    </xf>
    <xf numFmtId="0" fontId="2" fillId="0" borderId="5" xfId="0" applyFont="1" applyBorder="1" applyAlignment="1" applyProtection="1">
      <alignment horizontal="left" wrapText="1"/>
      <protection locked="0"/>
    </xf>
    <xf numFmtId="0" fontId="2" fillId="0" borderId="3" xfId="0" applyFont="1" applyBorder="1" applyAlignment="1" applyProtection="1">
      <alignment horizontal="left" wrapText="1"/>
      <protection locked="0"/>
    </xf>
    <xf numFmtId="0" fontId="14" fillId="0" borderId="5" xfId="0" applyFont="1" applyBorder="1" applyProtection="1">
      <protection locked="0"/>
    </xf>
    <xf numFmtId="0" fontId="14" fillId="0" borderId="17" xfId="0" applyFont="1" applyBorder="1" applyProtection="1">
      <protection locked="0"/>
    </xf>
    <xf numFmtId="0" fontId="14" fillId="0" borderId="3" xfId="0" applyFont="1" applyBorder="1" applyProtection="1">
      <protection locked="0"/>
    </xf>
    <xf numFmtId="0" fontId="2" fillId="2" borderId="5" xfId="0" applyFont="1" applyFill="1" applyBorder="1" applyAlignment="1" applyProtection="1">
      <alignment horizontal="center"/>
      <protection hidden="1"/>
    </xf>
    <xf numFmtId="0" fontId="2" fillId="2" borderId="17" xfId="0" applyFont="1" applyFill="1" applyBorder="1" applyAlignment="1" applyProtection="1">
      <alignment horizontal="center"/>
      <protection hidden="1"/>
    </xf>
    <xf numFmtId="0" fontId="2" fillId="2" borderId="3" xfId="0" applyFont="1" applyFill="1" applyBorder="1" applyAlignment="1" applyProtection="1">
      <alignment horizontal="center"/>
      <protection hidden="1"/>
    </xf>
    <xf numFmtId="0" fontId="2" fillId="0" borderId="5" xfId="0" applyFont="1" applyBorder="1" applyAlignment="1" applyProtection="1">
      <alignment horizontal="left"/>
      <protection locked="0"/>
    </xf>
    <xf numFmtId="0" fontId="2" fillId="0" borderId="3" xfId="0" applyFont="1" applyBorder="1" applyAlignment="1" applyProtection="1">
      <alignment horizontal="left"/>
      <protection locked="0"/>
    </xf>
    <xf numFmtId="0" fontId="2" fillId="0" borderId="12" xfId="0" applyFont="1" applyBorder="1" applyAlignment="1" applyProtection="1">
      <alignment horizontal="left"/>
      <protection locked="0"/>
    </xf>
    <xf numFmtId="0" fontId="2" fillId="0" borderId="1" xfId="0" applyFont="1" applyBorder="1" applyAlignment="1" applyProtection="1">
      <alignment horizontal="left"/>
      <protection locked="0"/>
    </xf>
    <xf numFmtId="0" fontId="2" fillId="0" borderId="11" xfId="0" applyFont="1" applyBorder="1" applyAlignment="1" applyProtection="1">
      <alignment horizontal="left"/>
      <protection locked="0"/>
    </xf>
    <xf numFmtId="0" fontId="2" fillId="0" borderId="9" xfId="0" applyFont="1" applyBorder="1" applyAlignment="1" applyProtection="1">
      <alignment horizontal="left"/>
      <protection locked="0"/>
    </xf>
    <xf numFmtId="0" fontId="16" fillId="0" borderId="5" xfId="0" applyFont="1" applyBorder="1" applyAlignment="1" applyProtection="1">
      <alignment horizontal="left"/>
      <protection locked="0"/>
    </xf>
    <xf numFmtId="0" fontId="16" fillId="0" borderId="3" xfId="0" applyFont="1" applyBorder="1" applyAlignment="1" applyProtection="1">
      <alignment horizontal="left"/>
      <protection locked="0"/>
    </xf>
    <xf numFmtId="0" fontId="12" fillId="2" borderId="11" xfId="0" applyFont="1" applyFill="1" applyBorder="1" applyAlignment="1">
      <alignment horizontal="center"/>
    </xf>
    <xf numFmtId="0" fontId="12" fillId="2" borderId="9" xfId="0" applyFont="1" applyFill="1" applyBorder="1" applyAlignment="1">
      <alignment horizontal="center"/>
    </xf>
    <xf numFmtId="0" fontId="13" fillId="2" borderId="13" xfId="0" applyFont="1" applyFill="1" applyBorder="1" applyAlignment="1">
      <alignment horizontal="center"/>
    </xf>
    <xf numFmtId="0" fontId="13" fillId="2" borderId="14" xfId="0" applyFont="1" applyFill="1" applyBorder="1" applyAlignment="1">
      <alignment horizontal="center"/>
    </xf>
    <xf numFmtId="0" fontId="12" fillId="2" borderId="5" xfId="0" applyFont="1" applyFill="1" applyBorder="1" applyAlignment="1">
      <alignment horizontal="center"/>
    </xf>
    <xf numFmtId="0" fontId="12" fillId="2" borderId="17" xfId="0" applyFont="1" applyFill="1" applyBorder="1" applyAlignment="1">
      <alignment horizontal="center"/>
    </xf>
    <xf numFmtId="0" fontId="12" fillId="2" borderId="3" xfId="0" applyFont="1" applyFill="1" applyBorder="1" applyAlignment="1">
      <alignment horizontal="center"/>
    </xf>
    <xf numFmtId="0" fontId="13" fillId="2" borderId="4" xfId="0" applyFont="1" applyFill="1" applyBorder="1" applyAlignment="1">
      <alignment horizontal="center"/>
    </xf>
    <xf numFmtId="0" fontId="13" fillId="2" borderId="5" xfId="0" applyFont="1" applyFill="1" applyBorder="1" applyAlignment="1">
      <alignment horizontal="center"/>
    </xf>
    <xf numFmtId="0" fontId="14" fillId="2" borderId="8" xfId="0" applyFont="1" applyFill="1" applyBorder="1" applyAlignment="1">
      <alignment horizontal="center" vertical="center"/>
    </xf>
    <xf numFmtId="0" fontId="14" fillId="2" borderId="6" xfId="0" applyFont="1" applyFill="1" applyBorder="1" applyAlignment="1">
      <alignment horizontal="center" vertical="center"/>
    </xf>
    <xf numFmtId="0" fontId="14" fillId="2" borderId="7" xfId="0" applyFont="1" applyFill="1" applyBorder="1" applyAlignment="1">
      <alignment horizontal="center" vertical="center" wrapText="1"/>
    </xf>
    <xf numFmtId="0" fontId="14" fillId="2" borderId="16" xfId="0" applyFont="1" applyFill="1" applyBorder="1" applyAlignment="1">
      <alignment horizontal="center" vertical="center" wrapText="1"/>
    </xf>
    <xf numFmtId="0" fontId="14" fillId="2" borderId="7" xfId="0" applyFont="1" applyFill="1" applyBorder="1" applyAlignment="1">
      <alignment horizontal="center" wrapText="1"/>
    </xf>
    <xf numFmtId="0" fontId="14" fillId="2" borderId="16" xfId="0" applyFont="1" applyFill="1" applyBorder="1" applyAlignment="1">
      <alignment horizontal="center" wrapText="1"/>
    </xf>
    <xf numFmtId="0" fontId="15" fillId="2" borderId="12" xfId="0" applyFont="1" applyFill="1" applyBorder="1" applyAlignment="1">
      <alignment horizontal="center" vertical="center"/>
    </xf>
    <xf numFmtId="0" fontId="15" fillId="2" borderId="1" xfId="0" applyFont="1" applyFill="1" applyBorder="1" applyAlignment="1">
      <alignment horizontal="center" vertical="center"/>
    </xf>
    <xf numFmtId="0" fontId="14" fillId="2" borderId="5" xfId="0" applyFont="1" applyFill="1" applyBorder="1" applyAlignment="1">
      <alignment horizontal="center" vertical="center" wrapText="1"/>
    </xf>
    <xf numFmtId="0" fontId="14" fillId="2" borderId="17"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9" fillId="2" borderId="5" xfId="0" applyFont="1" applyFill="1" applyBorder="1" applyAlignment="1" applyProtection="1">
      <alignment horizontal="center" vertical="justify"/>
      <protection locked="0"/>
    </xf>
    <xf numFmtId="0" fontId="9" fillId="2" borderId="3" xfId="0" applyFont="1" applyFill="1" applyBorder="1" applyAlignment="1" applyProtection="1">
      <alignment horizontal="center" vertical="justify"/>
      <protection locked="0"/>
    </xf>
    <xf numFmtId="0" fontId="10" fillId="0" borderId="11" xfId="0" applyFont="1" applyBorder="1" applyAlignment="1" applyProtection="1">
      <alignment horizontal="center" wrapText="1"/>
      <protection locked="0"/>
    </xf>
    <xf numFmtId="0" fontId="10" fillId="0" borderId="0" xfId="0" applyFont="1" applyAlignment="1" applyProtection="1">
      <alignment horizontal="center" wrapText="1"/>
      <protection locked="0"/>
    </xf>
    <xf numFmtId="0" fontId="9" fillId="2" borderId="5" xfId="0" applyFont="1" applyFill="1" applyBorder="1" applyAlignment="1" applyProtection="1">
      <alignment horizontal="center"/>
      <protection locked="0"/>
    </xf>
    <xf numFmtId="0" fontId="9" fillId="2" borderId="3" xfId="0" applyFont="1" applyFill="1" applyBorder="1" applyAlignment="1" applyProtection="1">
      <alignment horizontal="center"/>
      <protection locked="0"/>
    </xf>
    <xf numFmtId="0" fontId="2" fillId="0" borderId="5"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11" fillId="0" borderId="12" xfId="0" applyFont="1" applyBorder="1" applyAlignment="1" applyProtection="1">
      <alignment horizontal="center"/>
      <protection locked="0"/>
    </xf>
    <xf numFmtId="0" fontId="11" fillId="0" borderId="2" xfId="0" applyFont="1" applyBorder="1" applyAlignment="1" applyProtection="1">
      <alignment horizontal="center"/>
      <protection locked="0"/>
    </xf>
    <xf numFmtId="0" fontId="0" fillId="0" borderId="21" xfId="0" applyBorder="1" applyAlignment="1" applyProtection="1">
      <alignment wrapText="1"/>
      <protection hidden="1"/>
    </xf>
    <xf numFmtId="0" fontId="0" fillId="0" borderId="25" xfId="0" applyBorder="1" applyAlignment="1" applyProtection="1">
      <alignment wrapText="1"/>
      <protection hidden="1"/>
    </xf>
    <xf numFmtId="0" fontId="0" fillId="0" borderId="22" xfId="0" applyBorder="1" applyAlignment="1" applyProtection="1">
      <alignment wrapText="1"/>
      <protection hidden="1"/>
    </xf>
    <xf numFmtId="0" fontId="0" fillId="0" borderId="23" xfId="0" applyBorder="1" applyAlignment="1" applyProtection="1">
      <alignment wrapText="1"/>
      <protection hidden="1"/>
    </xf>
    <xf numFmtId="0" fontId="0" fillId="0" borderId="26" xfId="0" applyBorder="1" applyAlignment="1" applyProtection="1">
      <alignment wrapText="1"/>
      <protection hidden="1"/>
    </xf>
    <xf numFmtId="0" fontId="0" fillId="0" borderId="24" xfId="0" applyBorder="1" applyAlignment="1" applyProtection="1">
      <alignment wrapText="1"/>
      <protection hidden="1"/>
    </xf>
    <xf numFmtId="0" fontId="0" fillId="0" borderId="21" xfId="0" applyBorder="1" applyAlignment="1" applyProtection="1">
      <alignment horizontal="left" vertical="center" wrapText="1"/>
      <protection hidden="1"/>
    </xf>
    <xf numFmtId="0" fontId="0" fillId="0" borderId="25" xfId="0" applyBorder="1" applyAlignment="1" applyProtection="1">
      <alignment horizontal="left" vertical="center" wrapText="1"/>
      <protection hidden="1"/>
    </xf>
    <xf numFmtId="0" fontId="0" fillId="0" borderId="22" xfId="0" applyBorder="1" applyAlignment="1" applyProtection="1">
      <alignment horizontal="left" vertical="center" wrapText="1"/>
      <protection hidden="1"/>
    </xf>
    <xf numFmtId="0" fontId="0" fillId="0" borderId="23" xfId="0" applyBorder="1" applyAlignment="1" applyProtection="1">
      <alignment horizontal="left" vertical="center" wrapText="1"/>
      <protection hidden="1"/>
    </xf>
    <xf numFmtId="0" fontId="0" fillId="0" borderId="26" xfId="0" applyBorder="1" applyAlignment="1" applyProtection="1">
      <alignment horizontal="left" vertical="center" wrapText="1"/>
      <protection hidden="1"/>
    </xf>
    <xf numFmtId="0" fontId="0" fillId="0" borderId="24" xfId="0" applyBorder="1" applyAlignment="1" applyProtection="1">
      <alignment horizontal="left" vertical="center" wrapText="1"/>
      <protection hidden="1"/>
    </xf>
    <xf numFmtId="0" fontId="0" fillId="0" borderId="21" xfId="0" applyBorder="1" applyAlignment="1" applyProtection="1">
      <alignment horizontal="left" wrapText="1"/>
      <protection hidden="1"/>
    </xf>
    <xf numFmtId="0" fontId="0" fillId="0" borderId="25" xfId="0" applyBorder="1" applyAlignment="1" applyProtection="1">
      <alignment horizontal="left" wrapText="1"/>
      <protection hidden="1"/>
    </xf>
    <xf numFmtId="0" fontId="0" fillId="0" borderId="22" xfId="0" applyBorder="1" applyAlignment="1" applyProtection="1">
      <alignment horizontal="left" wrapText="1"/>
      <protection hidden="1"/>
    </xf>
    <xf numFmtId="0" fontId="0" fillId="0" borderId="23" xfId="0" applyBorder="1" applyAlignment="1" applyProtection="1">
      <alignment horizontal="left" wrapText="1"/>
      <protection hidden="1"/>
    </xf>
    <xf numFmtId="0" fontId="0" fillId="0" borderId="26" xfId="0" applyBorder="1" applyAlignment="1" applyProtection="1">
      <alignment horizontal="left" wrapText="1"/>
      <protection hidden="1"/>
    </xf>
    <xf numFmtId="0" fontId="0" fillId="0" borderId="24" xfId="0" applyBorder="1" applyAlignment="1" applyProtection="1">
      <alignment horizontal="left" wrapText="1"/>
      <protection hidden="1"/>
    </xf>
    <xf numFmtId="0" fontId="0" fillId="0" borderId="21" xfId="0" applyBorder="1" applyAlignment="1" applyProtection="1">
      <alignment vertical="center"/>
      <protection hidden="1"/>
    </xf>
    <xf numFmtId="0" fontId="0" fillId="0" borderId="22" xfId="0" applyBorder="1" applyAlignment="1" applyProtection="1">
      <alignment vertical="center"/>
      <protection hidden="1"/>
    </xf>
    <xf numFmtId="0" fontId="0" fillId="0" borderId="23" xfId="0" applyBorder="1" applyAlignment="1" applyProtection="1">
      <alignment vertical="center"/>
      <protection hidden="1"/>
    </xf>
    <xf numFmtId="0" fontId="0" fillId="0" borderId="24" xfId="0" applyBorder="1" applyAlignment="1" applyProtection="1">
      <alignment vertical="center"/>
      <protection hidden="1"/>
    </xf>
    <xf numFmtId="0" fontId="0" fillId="0" borderId="19" xfId="0" applyBorder="1" applyAlignment="1" applyProtection="1">
      <alignment vertical="center" wrapText="1"/>
      <protection hidden="1"/>
    </xf>
    <xf numFmtId="0" fontId="0" fillId="0" borderId="20" xfId="0" applyBorder="1" applyAlignment="1" applyProtection="1">
      <alignment vertical="center" wrapText="1"/>
      <protection hidden="1"/>
    </xf>
    <xf numFmtId="0" fontId="0" fillId="0" borderId="19" xfId="0" applyBorder="1" applyAlignment="1" applyProtection="1">
      <alignment horizontal="left" vertical="center" wrapText="1"/>
      <protection hidden="1"/>
    </xf>
    <xf numFmtId="0" fontId="0" fillId="0" borderId="20" xfId="0" applyBorder="1" applyAlignment="1" applyProtection="1">
      <alignment horizontal="left" vertical="center" wrapText="1"/>
      <protection hidden="1"/>
    </xf>
    <xf numFmtId="0" fontId="0" fillId="0" borderId="19" xfId="0" applyBorder="1" applyAlignment="1" applyProtection="1">
      <alignment vertical="center"/>
      <protection hidden="1"/>
    </xf>
    <xf numFmtId="0" fontId="0" fillId="0" borderId="20" xfId="0" applyBorder="1" applyAlignment="1" applyProtection="1">
      <alignment vertical="center"/>
      <protection hidden="1"/>
    </xf>
    <xf numFmtId="0" fontId="0" fillId="5" borderId="0" xfId="0" applyFill="1" applyAlignment="1">
      <alignment horizontal="center"/>
    </xf>
  </cellXfs>
  <cellStyles count="4">
    <cellStyle name="Comma" xfId="1" builtinId="3"/>
    <cellStyle name="Currency" xfId="3" builtinId="4"/>
    <cellStyle name="Hyperlink" xfId="2" builtinId="8"/>
    <cellStyle name="Normal" xfId="0" builtinId="0"/>
  </cellStyles>
  <dxfs count="10">
    <dxf>
      <numFmt numFmtId="0" formatCode="General"/>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Microsoft Sans Serif"/>
        <scheme val="none"/>
      </font>
      <numFmt numFmtId="164" formatCode="&quot;$&quot;\ #,##0"/>
      <fill>
        <patternFill patternType="none">
          <fgColor indexed="64"/>
          <bgColor indexed="65"/>
        </patternFill>
      </fill>
      <alignment horizontal="righ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Microsoft Sans Serif"/>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Microsoft Sans Serif"/>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Microsoft Sans Serif"/>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Microsoft Sans Serif"/>
        <scheme val="none"/>
      </font>
      <fill>
        <patternFill patternType="none">
          <fgColor indexed="64"/>
          <bgColor indexed="65"/>
        </patternFill>
      </fill>
      <alignment horizontal="left"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fmlaLink="K6" lockText="1" noThreeD="1"/>
</file>

<file path=xl/ctrlProps/ctrlProp10.xml><?xml version="1.0" encoding="utf-8"?>
<formControlPr xmlns="http://schemas.microsoft.com/office/spreadsheetml/2009/9/main" objectType="CheckBox" fmlaLink="L6" lockText="1" noThreeD="1"/>
</file>

<file path=xl/ctrlProps/ctrlProp100.xml><?xml version="1.0" encoding="utf-8"?>
<formControlPr xmlns="http://schemas.microsoft.com/office/spreadsheetml/2009/9/main" objectType="CheckBox" fmlaLink="L6" lockText="1" noThreeD="1"/>
</file>

<file path=xl/ctrlProps/ctrlProp1000.xml><?xml version="1.0" encoding="utf-8"?>
<formControlPr xmlns="http://schemas.microsoft.com/office/spreadsheetml/2009/9/main" objectType="CheckBox" fmlaLink="L10" lockText="1" noThreeD="1"/>
</file>

<file path=xl/ctrlProps/ctrlProp1001.xml><?xml version="1.0" encoding="utf-8"?>
<formControlPr xmlns="http://schemas.microsoft.com/office/spreadsheetml/2009/9/main" objectType="CheckBox" fmlaLink="L6" lockText="1" noThreeD="1"/>
</file>

<file path=xl/ctrlProps/ctrlProp1002.xml><?xml version="1.0" encoding="utf-8"?>
<formControlPr xmlns="http://schemas.microsoft.com/office/spreadsheetml/2009/9/main" objectType="CheckBox" fmlaLink="L6" lockText="1" noThreeD="1"/>
</file>

<file path=xl/ctrlProps/ctrlProp1003.xml><?xml version="1.0" encoding="utf-8"?>
<formControlPr xmlns="http://schemas.microsoft.com/office/spreadsheetml/2009/9/main" objectType="CheckBox" fmlaLink="L11" lockText="1" noThreeD="1"/>
</file>

<file path=xl/ctrlProps/ctrlProp1004.xml><?xml version="1.0" encoding="utf-8"?>
<formControlPr xmlns="http://schemas.microsoft.com/office/spreadsheetml/2009/9/main" objectType="CheckBox" fmlaLink="L6" lockText="1" noThreeD="1"/>
</file>

<file path=xl/ctrlProps/ctrlProp1005.xml><?xml version="1.0" encoding="utf-8"?>
<formControlPr xmlns="http://schemas.microsoft.com/office/spreadsheetml/2009/9/main" objectType="CheckBox" fmlaLink="L6" lockText="1" noThreeD="1"/>
</file>

<file path=xl/ctrlProps/ctrlProp1006.xml><?xml version="1.0" encoding="utf-8"?>
<formControlPr xmlns="http://schemas.microsoft.com/office/spreadsheetml/2009/9/main" objectType="CheckBox" fmlaLink="L12" lockText="1" noThreeD="1"/>
</file>

<file path=xl/ctrlProps/ctrlProp1007.xml><?xml version="1.0" encoding="utf-8"?>
<formControlPr xmlns="http://schemas.microsoft.com/office/spreadsheetml/2009/9/main" objectType="CheckBox" fmlaLink="L6" lockText="1" noThreeD="1"/>
</file>

<file path=xl/ctrlProps/ctrlProp1008.xml><?xml version="1.0" encoding="utf-8"?>
<formControlPr xmlns="http://schemas.microsoft.com/office/spreadsheetml/2009/9/main" objectType="CheckBox" fmlaLink="L6" lockText="1" noThreeD="1"/>
</file>

<file path=xl/ctrlProps/ctrlProp1009.xml><?xml version="1.0" encoding="utf-8"?>
<formControlPr xmlns="http://schemas.microsoft.com/office/spreadsheetml/2009/9/main" objectType="CheckBox" fmlaLink="L13" lockText="1" noThreeD="1"/>
</file>

<file path=xl/ctrlProps/ctrlProp101.xml><?xml version="1.0" encoding="utf-8"?>
<formControlPr xmlns="http://schemas.microsoft.com/office/spreadsheetml/2009/9/main" objectType="CheckBox" fmlaLink="J6" lockText="1" noThreeD="1"/>
</file>

<file path=xl/ctrlProps/ctrlProp1010.xml><?xml version="1.0" encoding="utf-8"?>
<formControlPr xmlns="http://schemas.microsoft.com/office/spreadsheetml/2009/9/main" objectType="CheckBox" fmlaLink="L6" lockText="1" noThreeD="1"/>
</file>

<file path=xl/ctrlProps/ctrlProp1011.xml><?xml version="1.0" encoding="utf-8"?>
<formControlPr xmlns="http://schemas.microsoft.com/office/spreadsheetml/2009/9/main" objectType="CheckBox" fmlaLink="L6" lockText="1" noThreeD="1"/>
</file>

<file path=xl/ctrlProps/ctrlProp1012.xml><?xml version="1.0" encoding="utf-8"?>
<formControlPr xmlns="http://schemas.microsoft.com/office/spreadsheetml/2009/9/main" objectType="CheckBox" fmlaLink="L14" lockText="1" noThreeD="1"/>
</file>

<file path=xl/ctrlProps/ctrlProp1013.xml><?xml version="1.0" encoding="utf-8"?>
<formControlPr xmlns="http://schemas.microsoft.com/office/spreadsheetml/2009/9/main" objectType="CheckBox" fmlaLink="L6" lockText="1" noThreeD="1"/>
</file>

<file path=xl/ctrlProps/ctrlProp1014.xml><?xml version="1.0" encoding="utf-8"?>
<formControlPr xmlns="http://schemas.microsoft.com/office/spreadsheetml/2009/9/main" objectType="CheckBox" fmlaLink="L6" lockText="1" noThreeD="1"/>
</file>

<file path=xl/ctrlProps/ctrlProp1015.xml><?xml version="1.0" encoding="utf-8"?>
<formControlPr xmlns="http://schemas.microsoft.com/office/spreadsheetml/2009/9/main" objectType="CheckBox" fmlaLink="L15" lockText="1" noThreeD="1"/>
</file>

<file path=xl/ctrlProps/ctrlProp1016.xml><?xml version="1.0" encoding="utf-8"?>
<formControlPr xmlns="http://schemas.microsoft.com/office/spreadsheetml/2009/9/main" objectType="CheckBox" fmlaLink="L6" lockText="1" noThreeD="1"/>
</file>

<file path=xl/ctrlProps/ctrlProp1017.xml><?xml version="1.0" encoding="utf-8"?>
<formControlPr xmlns="http://schemas.microsoft.com/office/spreadsheetml/2009/9/main" objectType="CheckBox" fmlaLink="L6" lockText="1" noThreeD="1"/>
</file>

<file path=xl/ctrlProps/ctrlProp1018.xml><?xml version="1.0" encoding="utf-8"?>
<formControlPr xmlns="http://schemas.microsoft.com/office/spreadsheetml/2009/9/main" objectType="CheckBox" fmlaLink="L16" lockText="1" noThreeD="1"/>
</file>

<file path=xl/ctrlProps/ctrlProp1019.xml><?xml version="1.0" encoding="utf-8"?>
<formControlPr xmlns="http://schemas.microsoft.com/office/spreadsheetml/2009/9/main" objectType="CheckBox" fmlaLink="L6" lockText="1" noThreeD="1"/>
</file>

<file path=xl/ctrlProps/ctrlProp102.xml><?xml version="1.0" encoding="utf-8"?>
<formControlPr xmlns="http://schemas.microsoft.com/office/spreadsheetml/2009/9/main" objectType="CheckBox" fmlaLink="L6" lockText="1" noThreeD="1"/>
</file>

<file path=xl/ctrlProps/ctrlProp1020.xml><?xml version="1.0" encoding="utf-8"?>
<formControlPr xmlns="http://schemas.microsoft.com/office/spreadsheetml/2009/9/main" objectType="CheckBox" fmlaLink="L6" lockText="1" noThreeD="1"/>
</file>

<file path=xl/ctrlProps/ctrlProp1021.xml><?xml version="1.0" encoding="utf-8"?>
<formControlPr xmlns="http://schemas.microsoft.com/office/spreadsheetml/2009/9/main" objectType="CheckBox" fmlaLink="L17" lockText="1" noThreeD="1"/>
</file>

<file path=xl/ctrlProps/ctrlProp1022.xml><?xml version="1.0" encoding="utf-8"?>
<formControlPr xmlns="http://schemas.microsoft.com/office/spreadsheetml/2009/9/main" objectType="CheckBox" fmlaLink="L6" lockText="1" noThreeD="1"/>
</file>

<file path=xl/ctrlProps/ctrlProp1023.xml><?xml version="1.0" encoding="utf-8"?>
<formControlPr xmlns="http://schemas.microsoft.com/office/spreadsheetml/2009/9/main" objectType="CheckBox" fmlaLink="L6" lockText="1" noThreeD="1"/>
</file>

<file path=xl/ctrlProps/ctrlProp1024.xml><?xml version="1.0" encoding="utf-8"?>
<formControlPr xmlns="http://schemas.microsoft.com/office/spreadsheetml/2009/9/main" objectType="CheckBox" fmlaLink="L18" lockText="1" noThreeD="1"/>
</file>

<file path=xl/ctrlProps/ctrlProp1025.xml><?xml version="1.0" encoding="utf-8"?>
<formControlPr xmlns="http://schemas.microsoft.com/office/spreadsheetml/2009/9/main" objectType="CheckBox" fmlaLink="L6" lockText="1" noThreeD="1"/>
</file>

<file path=xl/ctrlProps/ctrlProp1026.xml><?xml version="1.0" encoding="utf-8"?>
<formControlPr xmlns="http://schemas.microsoft.com/office/spreadsheetml/2009/9/main" objectType="CheckBox" fmlaLink="L6" lockText="1" noThreeD="1"/>
</file>

<file path=xl/ctrlProps/ctrlProp1027.xml><?xml version="1.0" encoding="utf-8"?>
<formControlPr xmlns="http://schemas.microsoft.com/office/spreadsheetml/2009/9/main" objectType="CheckBox" fmlaLink="L19" lockText="1" noThreeD="1"/>
</file>

<file path=xl/ctrlProps/ctrlProp1028.xml><?xml version="1.0" encoding="utf-8"?>
<formControlPr xmlns="http://schemas.microsoft.com/office/spreadsheetml/2009/9/main" objectType="CheckBox" fmlaLink="L6" lockText="1" noThreeD="1"/>
</file>

<file path=xl/ctrlProps/ctrlProp1029.xml><?xml version="1.0" encoding="utf-8"?>
<formControlPr xmlns="http://schemas.microsoft.com/office/spreadsheetml/2009/9/main" objectType="CheckBox" fmlaLink="L6" lockText="1" noThreeD="1"/>
</file>

<file path=xl/ctrlProps/ctrlProp103.xml><?xml version="1.0" encoding="utf-8"?>
<formControlPr xmlns="http://schemas.microsoft.com/office/spreadsheetml/2009/9/main" objectType="CheckBox" fmlaLink="J6" lockText="1" noThreeD="1"/>
</file>

<file path=xl/ctrlProps/ctrlProp1030.xml><?xml version="1.0" encoding="utf-8"?>
<formControlPr xmlns="http://schemas.microsoft.com/office/spreadsheetml/2009/9/main" objectType="CheckBox" fmlaLink="L6" lockText="1" noThreeD="1"/>
</file>

<file path=xl/ctrlProps/ctrlProp1031.xml><?xml version="1.0" encoding="utf-8"?>
<formControlPr xmlns="http://schemas.microsoft.com/office/spreadsheetml/2009/9/main" objectType="CheckBox" fmlaLink="L6" lockText="1" noThreeD="1"/>
</file>

<file path=xl/ctrlProps/ctrlProp1032.xml><?xml version="1.0" encoding="utf-8"?>
<formControlPr xmlns="http://schemas.microsoft.com/office/spreadsheetml/2009/9/main" objectType="CheckBox" fmlaLink="L6" lockText="1" noThreeD="1"/>
</file>

<file path=xl/ctrlProps/ctrlProp1033.xml><?xml version="1.0" encoding="utf-8"?>
<formControlPr xmlns="http://schemas.microsoft.com/office/spreadsheetml/2009/9/main" objectType="CheckBox" fmlaLink="L6" lockText="1" noThreeD="1"/>
</file>

<file path=xl/ctrlProps/ctrlProp1034.xml><?xml version="1.0" encoding="utf-8"?>
<formControlPr xmlns="http://schemas.microsoft.com/office/spreadsheetml/2009/9/main" objectType="CheckBox" fmlaLink="L6" lockText="1" noThreeD="1"/>
</file>

<file path=xl/ctrlProps/ctrlProp1035.xml><?xml version="1.0" encoding="utf-8"?>
<formControlPr xmlns="http://schemas.microsoft.com/office/spreadsheetml/2009/9/main" objectType="CheckBox" fmlaLink="L6" lockText="1" noThreeD="1"/>
</file>

<file path=xl/ctrlProps/ctrlProp1036.xml><?xml version="1.0" encoding="utf-8"?>
<formControlPr xmlns="http://schemas.microsoft.com/office/spreadsheetml/2009/9/main" objectType="CheckBox" fmlaLink="L20" lockText="1" noThreeD="1"/>
</file>

<file path=xl/ctrlProps/ctrlProp1037.xml><?xml version="1.0" encoding="utf-8"?>
<formControlPr xmlns="http://schemas.microsoft.com/office/spreadsheetml/2009/9/main" objectType="CheckBox" fmlaLink="L6" lockText="1" noThreeD="1"/>
</file>

<file path=xl/ctrlProps/ctrlProp1038.xml><?xml version="1.0" encoding="utf-8"?>
<formControlPr xmlns="http://schemas.microsoft.com/office/spreadsheetml/2009/9/main" objectType="CheckBox" fmlaLink="L6" lockText="1" noThreeD="1"/>
</file>

<file path=xl/ctrlProps/ctrlProp1039.xml><?xml version="1.0" encoding="utf-8"?>
<formControlPr xmlns="http://schemas.microsoft.com/office/spreadsheetml/2009/9/main" objectType="CheckBox" fmlaLink="L6" lockText="1" noThreeD="1"/>
</file>

<file path=xl/ctrlProps/ctrlProp104.xml><?xml version="1.0" encoding="utf-8"?>
<formControlPr xmlns="http://schemas.microsoft.com/office/spreadsheetml/2009/9/main" objectType="CheckBox" fmlaLink="K6" lockText="1" noThreeD="1"/>
</file>

<file path=xl/ctrlProps/ctrlProp1040.xml><?xml version="1.0" encoding="utf-8"?>
<formControlPr xmlns="http://schemas.microsoft.com/office/spreadsheetml/2009/9/main" objectType="CheckBox" fmlaLink="L6" lockText="1" noThreeD="1"/>
</file>

<file path=xl/ctrlProps/ctrlProp1041.xml><?xml version="1.0" encoding="utf-8"?>
<formControlPr xmlns="http://schemas.microsoft.com/office/spreadsheetml/2009/9/main" objectType="CheckBox" fmlaLink="L6" lockText="1" noThreeD="1"/>
</file>

<file path=xl/ctrlProps/ctrlProp1042.xml><?xml version="1.0" encoding="utf-8"?>
<formControlPr xmlns="http://schemas.microsoft.com/office/spreadsheetml/2009/9/main" objectType="CheckBox" fmlaLink="L6" lockText="1" noThreeD="1"/>
</file>

<file path=xl/ctrlProps/ctrlProp1043.xml><?xml version="1.0" encoding="utf-8"?>
<formControlPr xmlns="http://schemas.microsoft.com/office/spreadsheetml/2009/9/main" objectType="CheckBox" fmlaLink="L6" lockText="1" noThreeD="1"/>
</file>

<file path=xl/ctrlProps/ctrlProp1044.xml><?xml version="1.0" encoding="utf-8"?>
<formControlPr xmlns="http://schemas.microsoft.com/office/spreadsheetml/2009/9/main" objectType="CheckBox" fmlaLink="L6" lockText="1" noThreeD="1"/>
</file>

<file path=xl/ctrlProps/ctrlProp1045.xml><?xml version="1.0" encoding="utf-8"?>
<formControlPr xmlns="http://schemas.microsoft.com/office/spreadsheetml/2009/9/main" objectType="CheckBox" fmlaLink="L21" lockText="1" noThreeD="1"/>
</file>

<file path=xl/ctrlProps/ctrlProp1046.xml><?xml version="1.0" encoding="utf-8"?>
<formControlPr xmlns="http://schemas.microsoft.com/office/spreadsheetml/2009/9/main" objectType="CheckBox" fmlaLink="L6" lockText="1" noThreeD="1"/>
</file>

<file path=xl/ctrlProps/ctrlProp1047.xml><?xml version="1.0" encoding="utf-8"?>
<formControlPr xmlns="http://schemas.microsoft.com/office/spreadsheetml/2009/9/main" objectType="CheckBox" fmlaLink="L6" lockText="1" noThreeD="1"/>
</file>

<file path=xl/ctrlProps/ctrlProp1048.xml><?xml version="1.0" encoding="utf-8"?>
<formControlPr xmlns="http://schemas.microsoft.com/office/spreadsheetml/2009/9/main" objectType="CheckBox" fmlaLink="L6" lockText="1" noThreeD="1"/>
</file>

<file path=xl/ctrlProps/ctrlProp1049.xml><?xml version="1.0" encoding="utf-8"?>
<formControlPr xmlns="http://schemas.microsoft.com/office/spreadsheetml/2009/9/main" objectType="CheckBox" fmlaLink="L6" lockText="1" noThreeD="1"/>
</file>

<file path=xl/ctrlProps/ctrlProp105.xml><?xml version="1.0" encoding="utf-8"?>
<formControlPr xmlns="http://schemas.microsoft.com/office/spreadsheetml/2009/9/main" objectType="CheckBox" fmlaLink="L6" lockText="1" noThreeD="1"/>
</file>

<file path=xl/ctrlProps/ctrlProp1050.xml><?xml version="1.0" encoding="utf-8"?>
<formControlPr xmlns="http://schemas.microsoft.com/office/spreadsheetml/2009/9/main" objectType="CheckBox" fmlaLink="L6" lockText="1" noThreeD="1"/>
</file>

<file path=xl/ctrlProps/ctrlProp1051.xml><?xml version="1.0" encoding="utf-8"?>
<formControlPr xmlns="http://schemas.microsoft.com/office/spreadsheetml/2009/9/main" objectType="CheckBox" fmlaLink="L6" lockText="1" noThreeD="1"/>
</file>

<file path=xl/ctrlProps/ctrlProp1052.xml><?xml version="1.0" encoding="utf-8"?>
<formControlPr xmlns="http://schemas.microsoft.com/office/spreadsheetml/2009/9/main" objectType="CheckBox" fmlaLink="L6" lockText="1" noThreeD="1"/>
</file>

<file path=xl/ctrlProps/ctrlProp1053.xml><?xml version="1.0" encoding="utf-8"?>
<formControlPr xmlns="http://schemas.microsoft.com/office/spreadsheetml/2009/9/main" objectType="CheckBox" fmlaLink="L6" lockText="1" noThreeD="1"/>
</file>

<file path=xl/ctrlProps/ctrlProp1054.xml><?xml version="1.0" encoding="utf-8"?>
<formControlPr xmlns="http://schemas.microsoft.com/office/spreadsheetml/2009/9/main" objectType="CheckBox" fmlaLink="L6" lockText="1" noThreeD="1"/>
</file>

<file path=xl/ctrlProps/ctrlProp1055.xml><?xml version="1.0" encoding="utf-8"?>
<formControlPr xmlns="http://schemas.microsoft.com/office/spreadsheetml/2009/9/main" objectType="CheckBox" fmlaLink="L6" lockText="1" noThreeD="1"/>
</file>

<file path=xl/ctrlProps/ctrlProp1056.xml><?xml version="1.0" encoding="utf-8"?>
<formControlPr xmlns="http://schemas.microsoft.com/office/spreadsheetml/2009/9/main" objectType="CheckBox" fmlaLink="L6" lockText="1" noThreeD="1"/>
</file>

<file path=xl/ctrlProps/ctrlProp1057.xml><?xml version="1.0" encoding="utf-8"?>
<formControlPr xmlns="http://schemas.microsoft.com/office/spreadsheetml/2009/9/main" objectType="CheckBox" fmlaLink="L6" lockText="1" noThreeD="1"/>
</file>

<file path=xl/ctrlProps/ctrlProp1058.xml><?xml version="1.0" encoding="utf-8"?>
<formControlPr xmlns="http://schemas.microsoft.com/office/spreadsheetml/2009/9/main" objectType="CheckBox" fmlaLink="L6" lockText="1" noThreeD="1"/>
</file>

<file path=xl/ctrlProps/ctrlProp1059.xml><?xml version="1.0" encoding="utf-8"?>
<formControlPr xmlns="http://schemas.microsoft.com/office/spreadsheetml/2009/9/main" objectType="CheckBox" fmlaLink="L22" lockText="1" noThreeD="1"/>
</file>

<file path=xl/ctrlProps/ctrlProp106.xml><?xml version="1.0" encoding="utf-8"?>
<formControlPr xmlns="http://schemas.microsoft.com/office/spreadsheetml/2009/9/main" objectType="CheckBox" fmlaLink="L6" lockText="1" noThreeD="1"/>
</file>

<file path=xl/ctrlProps/ctrlProp1060.xml><?xml version="1.0" encoding="utf-8"?>
<formControlPr xmlns="http://schemas.microsoft.com/office/spreadsheetml/2009/9/main" objectType="CheckBox" fmlaLink="L6" lockText="1" noThreeD="1"/>
</file>

<file path=xl/ctrlProps/ctrlProp1061.xml><?xml version="1.0" encoding="utf-8"?>
<formControlPr xmlns="http://schemas.microsoft.com/office/spreadsheetml/2009/9/main" objectType="CheckBox" fmlaLink="L6" lockText="1" noThreeD="1"/>
</file>

<file path=xl/ctrlProps/ctrlProp1062.xml><?xml version="1.0" encoding="utf-8"?>
<formControlPr xmlns="http://schemas.microsoft.com/office/spreadsheetml/2009/9/main" objectType="CheckBox" fmlaLink="L6" lockText="1" noThreeD="1"/>
</file>

<file path=xl/ctrlProps/ctrlProp1063.xml><?xml version="1.0" encoding="utf-8"?>
<formControlPr xmlns="http://schemas.microsoft.com/office/spreadsheetml/2009/9/main" objectType="CheckBox" fmlaLink="L6" lockText="1" noThreeD="1"/>
</file>

<file path=xl/ctrlProps/ctrlProp1064.xml><?xml version="1.0" encoding="utf-8"?>
<formControlPr xmlns="http://schemas.microsoft.com/office/spreadsheetml/2009/9/main" objectType="CheckBox" fmlaLink="L6" lockText="1" noThreeD="1"/>
</file>

<file path=xl/ctrlProps/ctrlProp1065.xml><?xml version="1.0" encoding="utf-8"?>
<formControlPr xmlns="http://schemas.microsoft.com/office/spreadsheetml/2009/9/main" objectType="CheckBox" fmlaLink="L6" lockText="1" noThreeD="1"/>
</file>

<file path=xl/ctrlProps/ctrlProp1066.xml><?xml version="1.0" encoding="utf-8"?>
<formControlPr xmlns="http://schemas.microsoft.com/office/spreadsheetml/2009/9/main" objectType="CheckBox" fmlaLink="L6" lockText="1" noThreeD="1"/>
</file>

<file path=xl/ctrlProps/ctrlProp1067.xml><?xml version="1.0" encoding="utf-8"?>
<formControlPr xmlns="http://schemas.microsoft.com/office/spreadsheetml/2009/9/main" objectType="CheckBox" fmlaLink="L6" lockText="1" noThreeD="1"/>
</file>

<file path=xl/ctrlProps/ctrlProp1068.xml><?xml version="1.0" encoding="utf-8"?>
<formControlPr xmlns="http://schemas.microsoft.com/office/spreadsheetml/2009/9/main" objectType="CheckBox" fmlaLink="L6" lockText="1" noThreeD="1"/>
</file>

<file path=xl/ctrlProps/ctrlProp1069.xml><?xml version="1.0" encoding="utf-8"?>
<formControlPr xmlns="http://schemas.microsoft.com/office/spreadsheetml/2009/9/main" objectType="CheckBox" fmlaLink="L6" lockText="1" noThreeD="1"/>
</file>

<file path=xl/ctrlProps/ctrlProp107.xml><?xml version="1.0" encoding="utf-8"?>
<formControlPr xmlns="http://schemas.microsoft.com/office/spreadsheetml/2009/9/main" objectType="CheckBox" fmlaLink="K6" lockText="1" noThreeD="1"/>
</file>

<file path=xl/ctrlProps/ctrlProp1070.xml><?xml version="1.0" encoding="utf-8"?>
<formControlPr xmlns="http://schemas.microsoft.com/office/spreadsheetml/2009/9/main" objectType="CheckBox" fmlaLink="L6" lockText="1" noThreeD="1"/>
</file>

<file path=xl/ctrlProps/ctrlProp1071.xml><?xml version="1.0" encoding="utf-8"?>
<formControlPr xmlns="http://schemas.microsoft.com/office/spreadsheetml/2009/9/main" objectType="CheckBox" fmlaLink="L6" lockText="1" noThreeD="1"/>
</file>

<file path=xl/ctrlProps/ctrlProp1072.xml><?xml version="1.0" encoding="utf-8"?>
<formControlPr xmlns="http://schemas.microsoft.com/office/spreadsheetml/2009/9/main" objectType="CheckBox" fmlaLink="L6" lockText="1" noThreeD="1"/>
</file>

<file path=xl/ctrlProps/ctrlProp1073.xml><?xml version="1.0" encoding="utf-8"?>
<formControlPr xmlns="http://schemas.microsoft.com/office/spreadsheetml/2009/9/main" objectType="CheckBox" fmlaLink="L23" lockText="1" noThreeD="1"/>
</file>

<file path=xl/ctrlProps/ctrlProp1074.xml><?xml version="1.0" encoding="utf-8"?>
<formControlPr xmlns="http://schemas.microsoft.com/office/spreadsheetml/2009/9/main" objectType="CheckBox" fmlaLink="L6" lockText="1" noThreeD="1"/>
</file>

<file path=xl/ctrlProps/ctrlProp1075.xml><?xml version="1.0" encoding="utf-8"?>
<formControlPr xmlns="http://schemas.microsoft.com/office/spreadsheetml/2009/9/main" objectType="CheckBox" fmlaLink="L6" lockText="1" noThreeD="1"/>
</file>

<file path=xl/ctrlProps/ctrlProp1076.xml><?xml version="1.0" encoding="utf-8"?>
<formControlPr xmlns="http://schemas.microsoft.com/office/spreadsheetml/2009/9/main" objectType="CheckBox" fmlaLink="L6" lockText="1" noThreeD="1"/>
</file>

<file path=xl/ctrlProps/ctrlProp1077.xml><?xml version="1.0" encoding="utf-8"?>
<formControlPr xmlns="http://schemas.microsoft.com/office/spreadsheetml/2009/9/main" objectType="CheckBox" fmlaLink="L6" lockText="1" noThreeD="1"/>
</file>

<file path=xl/ctrlProps/ctrlProp1078.xml><?xml version="1.0" encoding="utf-8"?>
<formControlPr xmlns="http://schemas.microsoft.com/office/spreadsheetml/2009/9/main" objectType="CheckBox" fmlaLink="L6" lockText="1" noThreeD="1"/>
</file>

<file path=xl/ctrlProps/ctrlProp1079.xml><?xml version="1.0" encoding="utf-8"?>
<formControlPr xmlns="http://schemas.microsoft.com/office/spreadsheetml/2009/9/main" objectType="CheckBox" fmlaLink="L6" lockText="1" noThreeD="1"/>
</file>

<file path=xl/ctrlProps/ctrlProp108.xml><?xml version="1.0" encoding="utf-8"?>
<formControlPr xmlns="http://schemas.microsoft.com/office/spreadsheetml/2009/9/main" objectType="CheckBox" fmlaLink="L6" lockText="1" noThreeD="1"/>
</file>

<file path=xl/ctrlProps/ctrlProp1080.xml><?xml version="1.0" encoding="utf-8"?>
<formControlPr xmlns="http://schemas.microsoft.com/office/spreadsheetml/2009/9/main" objectType="CheckBox" fmlaLink="L6" lockText="1" noThreeD="1"/>
</file>

<file path=xl/ctrlProps/ctrlProp1081.xml><?xml version="1.0" encoding="utf-8"?>
<formControlPr xmlns="http://schemas.microsoft.com/office/spreadsheetml/2009/9/main" objectType="CheckBox" fmlaLink="L6" lockText="1" noThreeD="1"/>
</file>

<file path=xl/ctrlProps/ctrlProp1082.xml><?xml version="1.0" encoding="utf-8"?>
<formControlPr xmlns="http://schemas.microsoft.com/office/spreadsheetml/2009/9/main" objectType="CheckBox" fmlaLink="L6" lockText="1" noThreeD="1"/>
</file>

<file path=xl/ctrlProps/ctrlProp1083.xml><?xml version="1.0" encoding="utf-8"?>
<formControlPr xmlns="http://schemas.microsoft.com/office/spreadsheetml/2009/9/main" objectType="CheckBox" fmlaLink="L6" lockText="1" noThreeD="1"/>
</file>

<file path=xl/ctrlProps/ctrlProp1084.xml><?xml version="1.0" encoding="utf-8"?>
<formControlPr xmlns="http://schemas.microsoft.com/office/spreadsheetml/2009/9/main" objectType="CheckBox" fmlaLink="L6" lockText="1" noThreeD="1"/>
</file>

<file path=xl/ctrlProps/ctrlProp1085.xml><?xml version="1.0" encoding="utf-8"?>
<formControlPr xmlns="http://schemas.microsoft.com/office/spreadsheetml/2009/9/main" objectType="CheckBox" fmlaLink="L6" lockText="1" noThreeD="1"/>
</file>

<file path=xl/ctrlProps/ctrlProp1086.xml><?xml version="1.0" encoding="utf-8"?>
<formControlPr xmlns="http://schemas.microsoft.com/office/spreadsheetml/2009/9/main" objectType="CheckBox" fmlaLink="L6" lockText="1" noThreeD="1"/>
</file>

<file path=xl/ctrlProps/ctrlProp1087.xml><?xml version="1.0" encoding="utf-8"?>
<formControlPr xmlns="http://schemas.microsoft.com/office/spreadsheetml/2009/9/main" objectType="CheckBox" fmlaLink="L24" lockText="1" noThreeD="1"/>
</file>

<file path=xl/ctrlProps/ctrlProp1088.xml><?xml version="1.0" encoding="utf-8"?>
<formControlPr xmlns="http://schemas.microsoft.com/office/spreadsheetml/2009/9/main" objectType="CheckBox" fmlaLink="L6" lockText="1" noThreeD="1"/>
</file>

<file path=xl/ctrlProps/ctrlProp1089.xml><?xml version="1.0" encoding="utf-8"?>
<formControlPr xmlns="http://schemas.microsoft.com/office/spreadsheetml/2009/9/main" objectType="CheckBox" fmlaLink="L6" lockText="1" noThreeD="1"/>
</file>

<file path=xl/ctrlProps/ctrlProp109.xml><?xml version="1.0" encoding="utf-8"?>
<formControlPr xmlns="http://schemas.microsoft.com/office/spreadsheetml/2009/9/main" objectType="CheckBox" fmlaLink="L6" lockText="1" noThreeD="1"/>
</file>

<file path=xl/ctrlProps/ctrlProp1090.xml><?xml version="1.0" encoding="utf-8"?>
<formControlPr xmlns="http://schemas.microsoft.com/office/spreadsheetml/2009/9/main" objectType="CheckBox" fmlaLink="L6" lockText="1" noThreeD="1"/>
</file>

<file path=xl/ctrlProps/ctrlProp1091.xml><?xml version="1.0" encoding="utf-8"?>
<formControlPr xmlns="http://schemas.microsoft.com/office/spreadsheetml/2009/9/main" objectType="CheckBox" fmlaLink="L6" lockText="1" noThreeD="1"/>
</file>

<file path=xl/ctrlProps/ctrlProp1092.xml><?xml version="1.0" encoding="utf-8"?>
<formControlPr xmlns="http://schemas.microsoft.com/office/spreadsheetml/2009/9/main" objectType="CheckBox" fmlaLink="L6" lockText="1" noThreeD="1"/>
</file>

<file path=xl/ctrlProps/ctrlProp1093.xml><?xml version="1.0" encoding="utf-8"?>
<formControlPr xmlns="http://schemas.microsoft.com/office/spreadsheetml/2009/9/main" objectType="CheckBox" fmlaLink="L6" lockText="1" noThreeD="1"/>
</file>

<file path=xl/ctrlProps/ctrlProp1094.xml><?xml version="1.0" encoding="utf-8"?>
<formControlPr xmlns="http://schemas.microsoft.com/office/spreadsheetml/2009/9/main" objectType="CheckBox" fmlaLink="L6" lockText="1" noThreeD="1"/>
</file>

<file path=xl/ctrlProps/ctrlProp1095.xml><?xml version="1.0" encoding="utf-8"?>
<formControlPr xmlns="http://schemas.microsoft.com/office/spreadsheetml/2009/9/main" objectType="CheckBox" fmlaLink="L6" lockText="1" noThreeD="1"/>
</file>

<file path=xl/ctrlProps/ctrlProp1096.xml><?xml version="1.0" encoding="utf-8"?>
<formControlPr xmlns="http://schemas.microsoft.com/office/spreadsheetml/2009/9/main" objectType="CheckBox" fmlaLink="L6" lockText="1" noThreeD="1"/>
</file>

<file path=xl/ctrlProps/ctrlProp1097.xml><?xml version="1.0" encoding="utf-8"?>
<formControlPr xmlns="http://schemas.microsoft.com/office/spreadsheetml/2009/9/main" objectType="CheckBox" fmlaLink="L6" lockText="1" noThreeD="1"/>
</file>

<file path=xl/ctrlProps/ctrlProp1098.xml><?xml version="1.0" encoding="utf-8"?>
<formControlPr xmlns="http://schemas.microsoft.com/office/spreadsheetml/2009/9/main" objectType="CheckBox" fmlaLink="L6" lockText="1" noThreeD="1"/>
</file>

<file path=xl/ctrlProps/ctrlProp1099.xml><?xml version="1.0" encoding="utf-8"?>
<formControlPr xmlns="http://schemas.microsoft.com/office/spreadsheetml/2009/9/main" objectType="CheckBox" fmlaLink="L6" lockText="1" noThreeD="1"/>
</file>

<file path=xl/ctrlProps/ctrlProp11.xml><?xml version="1.0" encoding="utf-8"?>
<formControlPr xmlns="http://schemas.microsoft.com/office/spreadsheetml/2009/9/main" objectType="CheckBox" fmlaLink="J6" lockText="1" noThreeD="1"/>
</file>

<file path=xl/ctrlProps/ctrlProp110.xml><?xml version="1.0" encoding="utf-8"?>
<formControlPr xmlns="http://schemas.microsoft.com/office/spreadsheetml/2009/9/main" objectType="CheckBox" fmlaLink="K6" lockText="1" noThreeD="1"/>
</file>

<file path=xl/ctrlProps/ctrlProp1100.xml><?xml version="1.0" encoding="utf-8"?>
<formControlPr xmlns="http://schemas.microsoft.com/office/spreadsheetml/2009/9/main" objectType="CheckBox" fmlaLink="L6" lockText="1" noThreeD="1"/>
</file>

<file path=xl/ctrlProps/ctrlProp1101.xml><?xml version="1.0" encoding="utf-8"?>
<formControlPr xmlns="http://schemas.microsoft.com/office/spreadsheetml/2009/9/main" objectType="CheckBox" fmlaLink="L25" lockText="1" noThreeD="1"/>
</file>

<file path=xl/ctrlProps/ctrlProp1102.xml><?xml version="1.0" encoding="utf-8"?>
<formControlPr xmlns="http://schemas.microsoft.com/office/spreadsheetml/2009/9/main" objectType="CheckBox" fmlaLink="L6" lockText="1" noThreeD="1"/>
</file>

<file path=xl/ctrlProps/ctrlProp1103.xml><?xml version="1.0" encoding="utf-8"?>
<formControlPr xmlns="http://schemas.microsoft.com/office/spreadsheetml/2009/9/main" objectType="CheckBox" fmlaLink="L6" lockText="1" noThreeD="1"/>
</file>

<file path=xl/ctrlProps/ctrlProp1104.xml><?xml version="1.0" encoding="utf-8"?>
<formControlPr xmlns="http://schemas.microsoft.com/office/spreadsheetml/2009/9/main" objectType="CheckBox" fmlaLink="L6" lockText="1" noThreeD="1"/>
</file>

<file path=xl/ctrlProps/ctrlProp1105.xml><?xml version="1.0" encoding="utf-8"?>
<formControlPr xmlns="http://schemas.microsoft.com/office/spreadsheetml/2009/9/main" objectType="CheckBox" fmlaLink="L6" lockText="1" noThreeD="1"/>
</file>

<file path=xl/ctrlProps/ctrlProp1106.xml><?xml version="1.0" encoding="utf-8"?>
<formControlPr xmlns="http://schemas.microsoft.com/office/spreadsheetml/2009/9/main" objectType="CheckBox" fmlaLink="L6" lockText="1" noThreeD="1"/>
</file>

<file path=xl/ctrlProps/ctrlProp1107.xml><?xml version="1.0" encoding="utf-8"?>
<formControlPr xmlns="http://schemas.microsoft.com/office/spreadsheetml/2009/9/main" objectType="CheckBox" fmlaLink="L6" lockText="1" noThreeD="1"/>
</file>

<file path=xl/ctrlProps/ctrlProp1108.xml><?xml version="1.0" encoding="utf-8"?>
<formControlPr xmlns="http://schemas.microsoft.com/office/spreadsheetml/2009/9/main" objectType="CheckBox" fmlaLink="L6" lockText="1" noThreeD="1"/>
</file>

<file path=xl/ctrlProps/ctrlProp1109.xml><?xml version="1.0" encoding="utf-8"?>
<formControlPr xmlns="http://schemas.microsoft.com/office/spreadsheetml/2009/9/main" objectType="CheckBox" fmlaLink="L6" lockText="1" noThreeD="1"/>
</file>

<file path=xl/ctrlProps/ctrlProp111.xml><?xml version="1.0" encoding="utf-8"?>
<formControlPr xmlns="http://schemas.microsoft.com/office/spreadsheetml/2009/9/main" objectType="CheckBox" fmlaLink="L6" lockText="1" noThreeD="1"/>
</file>

<file path=xl/ctrlProps/ctrlProp1110.xml><?xml version="1.0" encoding="utf-8"?>
<formControlPr xmlns="http://schemas.microsoft.com/office/spreadsheetml/2009/9/main" objectType="CheckBox" fmlaLink="L6" lockText="1" noThreeD="1"/>
</file>

<file path=xl/ctrlProps/ctrlProp1111.xml><?xml version="1.0" encoding="utf-8"?>
<formControlPr xmlns="http://schemas.microsoft.com/office/spreadsheetml/2009/9/main" objectType="CheckBox" fmlaLink="L6" lockText="1" noThreeD="1"/>
</file>

<file path=xl/ctrlProps/ctrlProp1112.xml><?xml version="1.0" encoding="utf-8"?>
<formControlPr xmlns="http://schemas.microsoft.com/office/spreadsheetml/2009/9/main" objectType="CheckBox" fmlaLink="L6" lockText="1" noThreeD="1"/>
</file>

<file path=xl/ctrlProps/ctrlProp1113.xml><?xml version="1.0" encoding="utf-8"?>
<formControlPr xmlns="http://schemas.microsoft.com/office/spreadsheetml/2009/9/main" objectType="CheckBox" fmlaLink="L6" lockText="1" noThreeD="1"/>
</file>

<file path=xl/ctrlProps/ctrlProp1114.xml><?xml version="1.0" encoding="utf-8"?>
<formControlPr xmlns="http://schemas.microsoft.com/office/spreadsheetml/2009/9/main" objectType="CheckBox" fmlaLink="L6" lockText="1" noThreeD="1"/>
</file>

<file path=xl/ctrlProps/ctrlProp1115.xml><?xml version="1.0" encoding="utf-8"?>
<formControlPr xmlns="http://schemas.microsoft.com/office/spreadsheetml/2009/9/main" objectType="CheckBox" fmlaLink="L26" lockText="1" noThreeD="1"/>
</file>

<file path=xl/ctrlProps/ctrlProp1116.xml><?xml version="1.0" encoding="utf-8"?>
<formControlPr xmlns="http://schemas.microsoft.com/office/spreadsheetml/2009/9/main" objectType="CheckBox" fmlaLink="L6" lockText="1" noThreeD="1"/>
</file>

<file path=xl/ctrlProps/ctrlProp1117.xml><?xml version="1.0" encoding="utf-8"?>
<formControlPr xmlns="http://schemas.microsoft.com/office/spreadsheetml/2009/9/main" objectType="CheckBox" fmlaLink="L6" lockText="1" noThreeD="1"/>
</file>

<file path=xl/ctrlProps/ctrlProp1118.xml><?xml version="1.0" encoding="utf-8"?>
<formControlPr xmlns="http://schemas.microsoft.com/office/spreadsheetml/2009/9/main" objectType="CheckBox" fmlaLink="L6" lockText="1" noThreeD="1"/>
</file>

<file path=xl/ctrlProps/ctrlProp1119.xml><?xml version="1.0" encoding="utf-8"?>
<formControlPr xmlns="http://schemas.microsoft.com/office/spreadsheetml/2009/9/main" objectType="CheckBox" fmlaLink="L6" lockText="1" noThreeD="1"/>
</file>

<file path=xl/ctrlProps/ctrlProp112.xml><?xml version="1.0" encoding="utf-8"?>
<formControlPr xmlns="http://schemas.microsoft.com/office/spreadsheetml/2009/9/main" objectType="CheckBox" fmlaLink="L6" lockText="1" noThreeD="1"/>
</file>

<file path=xl/ctrlProps/ctrlProp1120.xml><?xml version="1.0" encoding="utf-8"?>
<formControlPr xmlns="http://schemas.microsoft.com/office/spreadsheetml/2009/9/main" objectType="CheckBox" fmlaLink="L6" lockText="1" noThreeD="1"/>
</file>

<file path=xl/ctrlProps/ctrlProp1121.xml><?xml version="1.0" encoding="utf-8"?>
<formControlPr xmlns="http://schemas.microsoft.com/office/spreadsheetml/2009/9/main" objectType="CheckBox" fmlaLink="L6" lockText="1" noThreeD="1"/>
</file>

<file path=xl/ctrlProps/ctrlProp1122.xml><?xml version="1.0" encoding="utf-8"?>
<formControlPr xmlns="http://schemas.microsoft.com/office/spreadsheetml/2009/9/main" objectType="CheckBox" fmlaLink="L6" lockText="1" noThreeD="1"/>
</file>

<file path=xl/ctrlProps/ctrlProp1123.xml><?xml version="1.0" encoding="utf-8"?>
<formControlPr xmlns="http://schemas.microsoft.com/office/spreadsheetml/2009/9/main" objectType="CheckBox" fmlaLink="L6" lockText="1" noThreeD="1"/>
</file>

<file path=xl/ctrlProps/ctrlProp1124.xml><?xml version="1.0" encoding="utf-8"?>
<formControlPr xmlns="http://schemas.microsoft.com/office/spreadsheetml/2009/9/main" objectType="CheckBox" fmlaLink="L6" lockText="1" noThreeD="1"/>
</file>

<file path=xl/ctrlProps/ctrlProp1125.xml><?xml version="1.0" encoding="utf-8"?>
<formControlPr xmlns="http://schemas.microsoft.com/office/spreadsheetml/2009/9/main" objectType="CheckBox" fmlaLink="L6" lockText="1" noThreeD="1"/>
</file>

<file path=xl/ctrlProps/ctrlProp1126.xml><?xml version="1.0" encoding="utf-8"?>
<formControlPr xmlns="http://schemas.microsoft.com/office/spreadsheetml/2009/9/main" objectType="CheckBox" fmlaLink="L6" lockText="1" noThreeD="1"/>
</file>

<file path=xl/ctrlProps/ctrlProp1127.xml><?xml version="1.0" encoding="utf-8"?>
<formControlPr xmlns="http://schemas.microsoft.com/office/spreadsheetml/2009/9/main" objectType="CheckBox" fmlaLink="L6" lockText="1" noThreeD="1"/>
</file>

<file path=xl/ctrlProps/ctrlProp1128.xml><?xml version="1.0" encoding="utf-8"?>
<formControlPr xmlns="http://schemas.microsoft.com/office/spreadsheetml/2009/9/main" objectType="CheckBox" fmlaLink="L6" lockText="1" noThreeD="1"/>
</file>

<file path=xl/ctrlProps/ctrlProp1129.xml><?xml version="1.0" encoding="utf-8"?>
<formControlPr xmlns="http://schemas.microsoft.com/office/spreadsheetml/2009/9/main" objectType="CheckBox" fmlaLink="L27" lockText="1" noThreeD="1"/>
</file>

<file path=xl/ctrlProps/ctrlProp113.xml><?xml version="1.0" encoding="utf-8"?>
<formControlPr xmlns="http://schemas.microsoft.com/office/spreadsheetml/2009/9/main" objectType="CheckBox" fmlaLink="K6" lockText="1" noThreeD="1"/>
</file>

<file path=xl/ctrlProps/ctrlProp1130.xml><?xml version="1.0" encoding="utf-8"?>
<formControlPr xmlns="http://schemas.microsoft.com/office/spreadsheetml/2009/9/main" objectType="CheckBox" fmlaLink="L6" lockText="1" noThreeD="1"/>
</file>

<file path=xl/ctrlProps/ctrlProp1131.xml><?xml version="1.0" encoding="utf-8"?>
<formControlPr xmlns="http://schemas.microsoft.com/office/spreadsheetml/2009/9/main" objectType="CheckBox" fmlaLink="L6" lockText="1" noThreeD="1"/>
</file>

<file path=xl/ctrlProps/ctrlProp1132.xml><?xml version="1.0" encoding="utf-8"?>
<formControlPr xmlns="http://schemas.microsoft.com/office/spreadsheetml/2009/9/main" objectType="CheckBox" fmlaLink="L6" lockText="1" noThreeD="1"/>
</file>

<file path=xl/ctrlProps/ctrlProp1133.xml><?xml version="1.0" encoding="utf-8"?>
<formControlPr xmlns="http://schemas.microsoft.com/office/spreadsheetml/2009/9/main" objectType="CheckBox" fmlaLink="L6" lockText="1" noThreeD="1"/>
</file>

<file path=xl/ctrlProps/ctrlProp1134.xml><?xml version="1.0" encoding="utf-8"?>
<formControlPr xmlns="http://schemas.microsoft.com/office/spreadsheetml/2009/9/main" objectType="CheckBox" fmlaLink="L6" lockText="1" noThreeD="1"/>
</file>

<file path=xl/ctrlProps/ctrlProp1135.xml><?xml version="1.0" encoding="utf-8"?>
<formControlPr xmlns="http://schemas.microsoft.com/office/spreadsheetml/2009/9/main" objectType="CheckBox" fmlaLink="L6" lockText="1" noThreeD="1"/>
</file>

<file path=xl/ctrlProps/ctrlProp1136.xml><?xml version="1.0" encoding="utf-8"?>
<formControlPr xmlns="http://schemas.microsoft.com/office/spreadsheetml/2009/9/main" objectType="CheckBox" fmlaLink="L6" lockText="1" noThreeD="1"/>
</file>

<file path=xl/ctrlProps/ctrlProp1137.xml><?xml version="1.0" encoding="utf-8"?>
<formControlPr xmlns="http://schemas.microsoft.com/office/spreadsheetml/2009/9/main" objectType="CheckBox" fmlaLink="L6" lockText="1" noThreeD="1"/>
</file>

<file path=xl/ctrlProps/ctrlProp1138.xml><?xml version="1.0" encoding="utf-8"?>
<formControlPr xmlns="http://schemas.microsoft.com/office/spreadsheetml/2009/9/main" objectType="CheckBox" fmlaLink="L6" lockText="1" noThreeD="1"/>
</file>

<file path=xl/ctrlProps/ctrlProp1139.xml><?xml version="1.0" encoding="utf-8"?>
<formControlPr xmlns="http://schemas.microsoft.com/office/spreadsheetml/2009/9/main" objectType="CheckBox" fmlaLink="L6" lockText="1" noThreeD="1"/>
</file>

<file path=xl/ctrlProps/ctrlProp114.xml><?xml version="1.0" encoding="utf-8"?>
<formControlPr xmlns="http://schemas.microsoft.com/office/spreadsheetml/2009/9/main" objectType="CheckBox" fmlaLink="L6" lockText="1" noThreeD="1"/>
</file>

<file path=xl/ctrlProps/ctrlProp1140.xml><?xml version="1.0" encoding="utf-8"?>
<formControlPr xmlns="http://schemas.microsoft.com/office/spreadsheetml/2009/9/main" objectType="CheckBox" fmlaLink="L6" lockText="1" noThreeD="1"/>
</file>

<file path=xl/ctrlProps/ctrlProp1141.xml><?xml version="1.0" encoding="utf-8"?>
<formControlPr xmlns="http://schemas.microsoft.com/office/spreadsheetml/2009/9/main" objectType="CheckBox" fmlaLink="L6" lockText="1" noThreeD="1"/>
</file>

<file path=xl/ctrlProps/ctrlProp1142.xml><?xml version="1.0" encoding="utf-8"?>
<formControlPr xmlns="http://schemas.microsoft.com/office/spreadsheetml/2009/9/main" objectType="CheckBox" fmlaLink="L6" lockText="1" noThreeD="1"/>
</file>

<file path=xl/ctrlProps/ctrlProp1143.xml><?xml version="1.0" encoding="utf-8"?>
<formControlPr xmlns="http://schemas.microsoft.com/office/spreadsheetml/2009/9/main" objectType="CheckBox" fmlaLink="L28" lockText="1" noThreeD="1"/>
</file>

<file path=xl/ctrlProps/ctrlProp1144.xml><?xml version="1.0" encoding="utf-8"?>
<formControlPr xmlns="http://schemas.microsoft.com/office/spreadsheetml/2009/9/main" objectType="CheckBox" fmlaLink="L6" lockText="1" noThreeD="1"/>
</file>

<file path=xl/ctrlProps/ctrlProp1145.xml><?xml version="1.0" encoding="utf-8"?>
<formControlPr xmlns="http://schemas.microsoft.com/office/spreadsheetml/2009/9/main" objectType="CheckBox" fmlaLink="L6" lockText="1" noThreeD="1"/>
</file>

<file path=xl/ctrlProps/ctrlProp1146.xml><?xml version="1.0" encoding="utf-8"?>
<formControlPr xmlns="http://schemas.microsoft.com/office/spreadsheetml/2009/9/main" objectType="CheckBox" fmlaLink="L6" lockText="1" noThreeD="1"/>
</file>

<file path=xl/ctrlProps/ctrlProp1147.xml><?xml version="1.0" encoding="utf-8"?>
<formControlPr xmlns="http://schemas.microsoft.com/office/spreadsheetml/2009/9/main" objectType="CheckBox" fmlaLink="L6" lockText="1" noThreeD="1"/>
</file>

<file path=xl/ctrlProps/ctrlProp1148.xml><?xml version="1.0" encoding="utf-8"?>
<formControlPr xmlns="http://schemas.microsoft.com/office/spreadsheetml/2009/9/main" objectType="CheckBox" fmlaLink="L6" lockText="1" noThreeD="1"/>
</file>

<file path=xl/ctrlProps/ctrlProp1149.xml><?xml version="1.0" encoding="utf-8"?>
<formControlPr xmlns="http://schemas.microsoft.com/office/spreadsheetml/2009/9/main" objectType="CheckBox" fmlaLink="L6" lockText="1" noThreeD="1"/>
</file>

<file path=xl/ctrlProps/ctrlProp115.xml><?xml version="1.0" encoding="utf-8"?>
<formControlPr xmlns="http://schemas.microsoft.com/office/spreadsheetml/2009/9/main" objectType="CheckBox" fmlaLink="L6" lockText="1" noThreeD="1"/>
</file>

<file path=xl/ctrlProps/ctrlProp1150.xml><?xml version="1.0" encoding="utf-8"?>
<formControlPr xmlns="http://schemas.microsoft.com/office/spreadsheetml/2009/9/main" objectType="CheckBox" fmlaLink="L6" lockText="1" noThreeD="1"/>
</file>

<file path=xl/ctrlProps/ctrlProp1151.xml><?xml version="1.0" encoding="utf-8"?>
<formControlPr xmlns="http://schemas.microsoft.com/office/spreadsheetml/2009/9/main" objectType="CheckBox" fmlaLink="L6" lockText="1" noThreeD="1"/>
</file>

<file path=xl/ctrlProps/ctrlProp1152.xml><?xml version="1.0" encoding="utf-8"?>
<formControlPr xmlns="http://schemas.microsoft.com/office/spreadsheetml/2009/9/main" objectType="CheckBox" fmlaLink="L6" lockText="1" noThreeD="1"/>
</file>

<file path=xl/ctrlProps/ctrlProp1153.xml><?xml version="1.0" encoding="utf-8"?>
<formControlPr xmlns="http://schemas.microsoft.com/office/spreadsheetml/2009/9/main" objectType="CheckBox" fmlaLink="L6" lockText="1" noThreeD="1"/>
</file>

<file path=xl/ctrlProps/ctrlProp1154.xml><?xml version="1.0" encoding="utf-8"?>
<formControlPr xmlns="http://schemas.microsoft.com/office/spreadsheetml/2009/9/main" objectType="CheckBox" fmlaLink="L6" lockText="1" noThreeD="1"/>
</file>

<file path=xl/ctrlProps/ctrlProp1155.xml><?xml version="1.0" encoding="utf-8"?>
<formControlPr xmlns="http://schemas.microsoft.com/office/spreadsheetml/2009/9/main" objectType="CheckBox" fmlaLink="L6" lockText="1" noThreeD="1"/>
</file>

<file path=xl/ctrlProps/ctrlProp1156.xml><?xml version="1.0" encoding="utf-8"?>
<formControlPr xmlns="http://schemas.microsoft.com/office/spreadsheetml/2009/9/main" objectType="CheckBox" fmlaLink="L6" lockText="1" noThreeD="1"/>
</file>

<file path=xl/ctrlProps/ctrlProp1157.xml><?xml version="1.0" encoding="utf-8"?>
<formControlPr xmlns="http://schemas.microsoft.com/office/spreadsheetml/2009/9/main" objectType="CheckBox" fmlaLink="L29" lockText="1" noThreeD="1"/>
</file>

<file path=xl/ctrlProps/ctrlProp1158.xml><?xml version="1.0" encoding="utf-8"?>
<formControlPr xmlns="http://schemas.microsoft.com/office/spreadsheetml/2009/9/main" objectType="CheckBox" fmlaLink="L6" lockText="1" noThreeD="1"/>
</file>

<file path=xl/ctrlProps/ctrlProp1159.xml><?xml version="1.0" encoding="utf-8"?>
<formControlPr xmlns="http://schemas.microsoft.com/office/spreadsheetml/2009/9/main" objectType="CheckBox" fmlaLink="L6" lockText="1" noThreeD="1"/>
</file>

<file path=xl/ctrlProps/ctrlProp116.xml><?xml version="1.0" encoding="utf-8"?>
<formControlPr xmlns="http://schemas.microsoft.com/office/spreadsheetml/2009/9/main" objectType="CheckBox" fmlaLink="K7" lockText="1" noThreeD="1"/>
</file>

<file path=xl/ctrlProps/ctrlProp1160.xml><?xml version="1.0" encoding="utf-8"?>
<formControlPr xmlns="http://schemas.microsoft.com/office/spreadsheetml/2009/9/main" objectType="CheckBox" fmlaLink="L6" lockText="1" noThreeD="1"/>
</file>

<file path=xl/ctrlProps/ctrlProp1161.xml><?xml version="1.0" encoding="utf-8"?>
<formControlPr xmlns="http://schemas.microsoft.com/office/spreadsheetml/2009/9/main" objectType="CheckBox" fmlaLink="L6" lockText="1" noThreeD="1"/>
</file>

<file path=xl/ctrlProps/ctrlProp1162.xml><?xml version="1.0" encoding="utf-8"?>
<formControlPr xmlns="http://schemas.microsoft.com/office/spreadsheetml/2009/9/main" objectType="CheckBox" fmlaLink="L6" lockText="1" noThreeD="1"/>
</file>

<file path=xl/ctrlProps/ctrlProp1163.xml><?xml version="1.0" encoding="utf-8"?>
<formControlPr xmlns="http://schemas.microsoft.com/office/spreadsheetml/2009/9/main" objectType="CheckBox" fmlaLink="L6" lockText="1" noThreeD="1"/>
</file>

<file path=xl/ctrlProps/ctrlProp1164.xml><?xml version="1.0" encoding="utf-8"?>
<formControlPr xmlns="http://schemas.microsoft.com/office/spreadsheetml/2009/9/main" objectType="CheckBox" fmlaLink="L6" lockText="1" noThreeD="1"/>
</file>

<file path=xl/ctrlProps/ctrlProp1165.xml><?xml version="1.0" encoding="utf-8"?>
<formControlPr xmlns="http://schemas.microsoft.com/office/spreadsheetml/2009/9/main" objectType="CheckBox" fmlaLink="L6" lockText="1" noThreeD="1"/>
</file>

<file path=xl/ctrlProps/ctrlProp1166.xml><?xml version="1.0" encoding="utf-8"?>
<formControlPr xmlns="http://schemas.microsoft.com/office/spreadsheetml/2009/9/main" objectType="CheckBox" fmlaLink="L6" lockText="1" noThreeD="1"/>
</file>

<file path=xl/ctrlProps/ctrlProp1167.xml><?xml version="1.0" encoding="utf-8"?>
<formControlPr xmlns="http://schemas.microsoft.com/office/spreadsheetml/2009/9/main" objectType="CheckBox" fmlaLink="L6" lockText="1" noThreeD="1"/>
</file>

<file path=xl/ctrlProps/ctrlProp1168.xml><?xml version="1.0" encoding="utf-8"?>
<formControlPr xmlns="http://schemas.microsoft.com/office/spreadsheetml/2009/9/main" objectType="CheckBox" fmlaLink="L6" lockText="1" noThreeD="1"/>
</file>

<file path=xl/ctrlProps/ctrlProp1169.xml><?xml version="1.0" encoding="utf-8"?>
<formControlPr xmlns="http://schemas.microsoft.com/office/spreadsheetml/2009/9/main" objectType="CheckBox" fmlaLink="L6" lockText="1" noThreeD="1"/>
</file>

<file path=xl/ctrlProps/ctrlProp117.xml><?xml version="1.0" encoding="utf-8"?>
<formControlPr xmlns="http://schemas.microsoft.com/office/spreadsheetml/2009/9/main" objectType="CheckBox" fmlaLink="L6" lockText="1" noThreeD="1"/>
</file>

<file path=xl/ctrlProps/ctrlProp1170.xml><?xml version="1.0" encoding="utf-8"?>
<formControlPr xmlns="http://schemas.microsoft.com/office/spreadsheetml/2009/9/main" objectType="CheckBox" fmlaLink="L6" lockText="1" noThreeD="1"/>
</file>

<file path=xl/ctrlProps/ctrlProp1171.xml><?xml version="1.0" encoding="utf-8"?>
<formControlPr xmlns="http://schemas.microsoft.com/office/spreadsheetml/2009/9/main" objectType="CheckBox" fmlaLink="L30" lockText="1" noThreeD="1"/>
</file>

<file path=xl/ctrlProps/ctrlProp1172.xml><?xml version="1.0" encoding="utf-8"?>
<formControlPr xmlns="http://schemas.microsoft.com/office/spreadsheetml/2009/9/main" objectType="CheckBox" fmlaLink="L6" lockText="1" noThreeD="1"/>
</file>

<file path=xl/ctrlProps/ctrlProp1173.xml><?xml version="1.0" encoding="utf-8"?>
<formControlPr xmlns="http://schemas.microsoft.com/office/spreadsheetml/2009/9/main" objectType="CheckBox" fmlaLink="L6" lockText="1" noThreeD="1"/>
</file>

<file path=xl/ctrlProps/ctrlProp1174.xml><?xml version="1.0" encoding="utf-8"?>
<formControlPr xmlns="http://schemas.microsoft.com/office/spreadsheetml/2009/9/main" objectType="CheckBox" fmlaLink="L6" lockText="1" noThreeD="1"/>
</file>

<file path=xl/ctrlProps/ctrlProp1175.xml><?xml version="1.0" encoding="utf-8"?>
<formControlPr xmlns="http://schemas.microsoft.com/office/spreadsheetml/2009/9/main" objectType="CheckBox" fmlaLink="L6" lockText="1" noThreeD="1"/>
</file>

<file path=xl/ctrlProps/ctrlProp1176.xml><?xml version="1.0" encoding="utf-8"?>
<formControlPr xmlns="http://schemas.microsoft.com/office/spreadsheetml/2009/9/main" objectType="CheckBox" fmlaLink="L6" lockText="1" noThreeD="1"/>
</file>

<file path=xl/ctrlProps/ctrlProp1177.xml><?xml version="1.0" encoding="utf-8"?>
<formControlPr xmlns="http://schemas.microsoft.com/office/spreadsheetml/2009/9/main" objectType="CheckBox" fmlaLink="L6" lockText="1" noThreeD="1"/>
</file>

<file path=xl/ctrlProps/ctrlProp1178.xml><?xml version="1.0" encoding="utf-8"?>
<formControlPr xmlns="http://schemas.microsoft.com/office/spreadsheetml/2009/9/main" objectType="CheckBox" fmlaLink="L6" lockText="1" noThreeD="1"/>
</file>

<file path=xl/ctrlProps/ctrlProp1179.xml><?xml version="1.0" encoding="utf-8"?>
<formControlPr xmlns="http://schemas.microsoft.com/office/spreadsheetml/2009/9/main" objectType="CheckBox" fmlaLink="L6" lockText="1" noThreeD="1"/>
</file>

<file path=xl/ctrlProps/ctrlProp118.xml><?xml version="1.0" encoding="utf-8"?>
<formControlPr xmlns="http://schemas.microsoft.com/office/spreadsheetml/2009/9/main" objectType="CheckBox" fmlaLink="J6" lockText="1" noThreeD="1"/>
</file>

<file path=xl/ctrlProps/ctrlProp1180.xml><?xml version="1.0" encoding="utf-8"?>
<formControlPr xmlns="http://schemas.microsoft.com/office/spreadsheetml/2009/9/main" objectType="CheckBox" fmlaLink="L6" lockText="1" noThreeD="1"/>
</file>

<file path=xl/ctrlProps/ctrlProp1181.xml><?xml version="1.0" encoding="utf-8"?>
<formControlPr xmlns="http://schemas.microsoft.com/office/spreadsheetml/2009/9/main" objectType="CheckBox" fmlaLink="L6" lockText="1" noThreeD="1"/>
</file>

<file path=xl/ctrlProps/ctrlProp1182.xml><?xml version="1.0" encoding="utf-8"?>
<formControlPr xmlns="http://schemas.microsoft.com/office/spreadsheetml/2009/9/main" objectType="CheckBox" fmlaLink="L6" lockText="1" noThreeD="1"/>
</file>

<file path=xl/ctrlProps/ctrlProp1183.xml><?xml version="1.0" encoding="utf-8"?>
<formControlPr xmlns="http://schemas.microsoft.com/office/spreadsheetml/2009/9/main" objectType="CheckBox" fmlaLink="L6" lockText="1" noThreeD="1"/>
</file>

<file path=xl/ctrlProps/ctrlProp1184.xml><?xml version="1.0" encoding="utf-8"?>
<formControlPr xmlns="http://schemas.microsoft.com/office/spreadsheetml/2009/9/main" objectType="CheckBox" fmlaLink="L6" lockText="1" noThreeD="1"/>
</file>

<file path=xl/ctrlProps/ctrlProp1185.xml><?xml version="1.0" encoding="utf-8"?>
<formControlPr xmlns="http://schemas.microsoft.com/office/spreadsheetml/2009/9/main" objectType="CheckBox" fmlaLink="L31" lockText="1" noThreeD="1"/>
</file>

<file path=xl/ctrlProps/ctrlProp1186.xml><?xml version="1.0" encoding="utf-8"?>
<formControlPr xmlns="http://schemas.microsoft.com/office/spreadsheetml/2009/9/main" objectType="CheckBox" fmlaLink="L6" lockText="1" noThreeD="1"/>
</file>

<file path=xl/ctrlProps/ctrlProp1187.xml><?xml version="1.0" encoding="utf-8"?>
<formControlPr xmlns="http://schemas.microsoft.com/office/spreadsheetml/2009/9/main" objectType="CheckBox" fmlaLink="L6" lockText="1" noThreeD="1"/>
</file>

<file path=xl/ctrlProps/ctrlProp1188.xml><?xml version="1.0" encoding="utf-8"?>
<formControlPr xmlns="http://schemas.microsoft.com/office/spreadsheetml/2009/9/main" objectType="CheckBox" fmlaLink="L6" lockText="1" noThreeD="1"/>
</file>

<file path=xl/ctrlProps/ctrlProp1189.xml><?xml version="1.0" encoding="utf-8"?>
<formControlPr xmlns="http://schemas.microsoft.com/office/spreadsheetml/2009/9/main" objectType="CheckBox" fmlaLink="L6" lockText="1" noThreeD="1"/>
</file>

<file path=xl/ctrlProps/ctrlProp119.xml><?xml version="1.0" encoding="utf-8"?>
<formControlPr xmlns="http://schemas.microsoft.com/office/spreadsheetml/2009/9/main" objectType="CheckBox" fmlaLink="L6" lockText="1" noThreeD="1"/>
</file>

<file path=xl/ctrlProps/ctrlProp1190.xml><?xml version="1.0" encoding="utf-8"?>
<formControlPr xmlns="http://schemas.microsoft.com/office/spreadsheetml/2009/9/main" objectType="CheckBox" fmlaLink="L6" lockText="1" noThreeD="1"/>
</file>

<file path=xl/ctrlProps/ctrlProp1191.xml><?xml version="1.0" encoding="utf-8"?>
<formControlPr xmlns="http://schemas.microsoft.com/office/spreadsheetml/2009/9/main" objectType="CheckBox" fmlaLink="L6" lockText="1" noThreeD="1"/>
</file>

<file path=xl/ctrlProps/ctrlProp1192.xml><?xml version="1.0" encoding="utf-8"?>
<formControlPr xmlns="http://schemas.microsoft.com/office/spreadsheetml/2009/9/main" objectType="CheckBox" fmlaLink="L6" lockText="1" noThreeD="1"/>
</file>

<file path=xl/ctrlProps/ctrlProp1193.xml><?xml version="1.0" encoding="utf-8"?>
<formControlPr xmlns="http://schemas.microsoft.com/office/spreadsheetml/2009/9/main" objectType="CheckBox" fmlaLink="L6" lockText="1" noThreeD="1"/>
</file>

<file path=xl/ctrlProps/ctrlProp1194.xml><?xml version="1.0" encoding="utf-8"?>
<formControlPr xmlns="http://schemas.microsoft.com/office/spreadsheetml/2009/9/main" objectType="CheckBox" fmlaLink="L6" lockText="1" noThreeD="1"/>
</file>

<file path=xl/ctrlProps/ctrlProp1195.xml><?xml version="1.0" encoding="utf-8"?>
<formControlPr xmlns="http://schemas.microsoft.com/office/spreadsheetml/2009/9/main" objectType="CheckBox" fmlaLink="L6" lockText="1" noThreeD="1"/>
</file>

<file path=xl/ctrlProps/ctrlProp1196.xml><?xml version="1.0" encoding="utf-8"?>
<formControlPr xmlns="http://schemas.microsoft.com/office/spreadsheetml/2009/9/main" objectType="CheckBox" fmlaLink="L32" lockText="1" noThreeD="1"/>
</file>

<file path=xl/ctrlProps/ctrlProp1197.xml><?xml version="1.0" encoding="utf-8"?>
<formControlPr xmlns="http://schemas.microsoft.com/office/spreadsheetml/2009/9/main" objectType="CheckBox" fmlaLink="I32" lockText="1" noThreeD="1"/>
</file>

<file path=xl/ctrlProps/ctrlProp1198.xml><?xml version="1.0" encoding="utf-8"?>
<formControlPr xmlns="http://schemas.microsoft.com/office/spreadsheetml/2009/9/main" objectType="CheckBox" fmlaLink="I7" lockText="1" noThreeD="1"/>
</file>

<file path=xl/ctrlProps/ctrlProp1199.xml><?xml version="1.0" encoding="utf-8"?>
<formControlPr xmlns="http://schemas.microsoft.com/office/spreadsheetml/2009/9/main" objectType="CheckBox" fmlaLink="J7" lockText="1" noThreeD="1"/>
</file>

<file path=xl/ctrlProps/ctrlProp12.xml><?xml version="1.0" encoding="utf-8"?>
<formControlPr xmlns="http://schemas.microsoft.com/office/spreadsheetml/2009/9/main" objectType="CheckBox" fmlaLink="L6" lockText="1" noThreeD="1"/>
</file>

<file path=xl/ctrlProps/ctrlProp120.xml><?xml version="1.0" encoding="utf-8"?>
<formControlPr xmlns="http://schemas.microsoft.com/office/spreadsheetml/2009/9/main" objectType="CheckBox" fmlaLink="J6" lockText="1" noThreeD="1"/>
</file>

<file path=xl/ctrlProps/ctrlProp1200.xml><?xml version="1.0" encoding="utf-8"?>
<formControlPr xmlns="http://schemas.microsoft.com/office/spreadsheetml/2009/9/main" objectType="CheckBox" fmlaLink="I20" lockText="1" noThreeD="1"/>
</file>

<file path=xl/ctrlProps/ctrlProp1201.xml><?xml version="1.0" encoding="utf-8"?>
<formControlPr xmlns="http://schemas.microsoft.com/office/spreadsheetml/2009/9/main" objectType="CheckBox" fmlaLink="I22" lockText="1" noThreeD="1"/>
</file>

<file path=xl/ctrlProps/ctrlProp1202.xml><?xml version="1.0" encoding="utf-8"?>
<formControlPr xmlns="http://schemas.microsoft.com/office/spreadsheetml/2009/9/main" objectType="CheckBox" fmlaLink="I18" lockText="1" noThreeD="1"/>
</file>

<file path=xl/ctrlProps/ctrlProp1203.xml><?xml version="1.0" encoding="utf-8"?>
<formControlPr xmlns="http://schemas.microsoft.com/office/spreadsheetml/2009/9/main" objectType="CheckBox" fmlaLink="I25" lockText="1" noThreeD="1"/>
</file>

<file path=xl/ctrlProps/ctrlProp1204.xml><?xml version="1.0" encoding="utf-8"?>
<formControlPr xmlns="http://schemas.microsoft.com/office/spreadsheetml/2009/9/main" objectType="CheckBox" fmlaLink="I15" lockText="1" noThreeD="1"/>
</file>

<file path=xl/ctrlProps/ctrlProp1205.xml><?xml version="1.0" encoding="utf-8"?>
<formControlPr xmlns="http://schemas.microsoft.com/office/spreadsheetml/2009/9/main" objectType="CheckBox" fmlaLink="I14" lockText="1" noThreeD="1"/>
</file>

<file path=xl/ctrlProps/ctrlProp1206.xml><?xml version="1.0" encoding="utf-8"?>
<formControlPr xmlns="http://schemas.microsoft.com/office/spreadsheetml/2009/9/main" objectType="CheckBox" fmlaLink="I13" lockText="1" noThreeD="1"/>
</file>

<file path=xl/ctrlProps/ctrlProp1207.xml><?xml version="1.0" encoding="utf-8"?>
<formControlPr xmlns="http://schemas.microsoft.com/office/spreadsheetml/2009/9/main" objectType="CheckBox" fmlaLink="I12" lockText="1" noThreeD="1"/>
</file>

<file path=xl/ctrlProps/ctrlProp1208.xml><?xml version="1.0" encoding="utf-8"?>
<formControlPr xmlns="http://schemas.microsoft.com/office/spreadsheetml/2009/9/main" objectType="CheckBox" fmlaLink="I11" lockText="1" noThreeD="1"/>
</file>

<file path=xl/ctrlProps/ctrlProp1209.xml><?xml version="1.0" encoding="utf-8"?>
<formControlPr xmlns="http://schemas.microsoft.com/office/spreadsheetml/2009/9/main" objectType="CheckBox" fmlaLink="I10" lockText="1" noThreeD="1"/>
</file>

<file path=xl/ctrlProps/ctrlProp121.xml><?xml version="1.0" encoding="utf-8"?>
<formControlPr xmlns="http://schemas.microsoft.com/office/spreadsheetml/2009/9/main" objectType="CheckBox" fmlaLink="K28" lockText="1" noThreeD="1"/>
</file>

<file path=xl/ctrlProps/ctrlProp1210.xml><?xml version="1.0" encoding="utf-8"?>
<formControlPr xmlns="http://schemas.microsoft.com/office/spreadsheetml/2009/9/main" objectType="CheckBox" fmlaLink="I9" lockText="1" noThreeD="1"/>
</file>

<file path=xl/ctrlProps/ctrlProp1211.xml><?xml version="1.0" encoding="utf-8"?>
<formControlPr xmlns="http://schemas.microsoft.com/office/spreadsheetml/2009/9/main" objectType="CheckBox" fmlaLink="I8" lockText="1" noThreeD="1"/>
</file>

<file path=xl/ctrlProps/ctrlProp1212.xml><?xml version="1.0" encoding="utf-8"?>
<formControlPr xmlns="http://schemas.microsoft.com/office/spreadsheetml/2009/9/main" objectType="CheckBox" fmlaLink="I6" lockText="1" noThreeD="1"/>
</file>

<file path=xl/ctrlProps/ctrlProp1213.xml><?xml version="1.0" encoding="utf-8"?>
<formControlPr xmlns="http://schemas.microsoft.com/office/spreadsheetml/2009/9/main" objectType="CheckBox" fmlaLink="I16" lockText="1" noThreeD="1"/>
</file>

<file path=xl/ctrlProps/ctrlProp1214.xml><?xml version="1.0" encoding="utf-8"?>
<formControlPr xmlns="http://schemas.microsoft.com/office/spreadsheetml/2009/9/main" objectType="CheckBox" fmlaLink="I17" lockText="1" noThreeD="1"/>
</file>

<file path=xl/ctrlProps/ctrlProp1215.xml><?xml version="1.0" encoding="utf-8"?>
<formControlPr xmlns="http://schemas.microsoft.com/office/spreadsheetml/2009/9/main" objectType="CheckBox" fmlaLink="I19" lockText="1" noThreeD="1"/>
</file>

<file path=xl/ctrlProps/ctrlProp1216.xml><?xml version="1.0" encoding="utf-8"?>
<formControlPr xmlns="http://schemas.microsoft.com/office/spreadsheetml/2009/9/main" objectType="CheckBox" fmlaLink="I21" lockText="1" noThreeD="1"/>
</file>

<file path=xl/ctrlProps/ctrlProp1217.xml><?xml version="1.0" encoding="utf-8"?>
<formControlPr xmlns="http://schemas.microsoft.com/office/spreadsheetml/2009/9/main" objectType="CheckBox" fmlaLink="I23" lockText="1" noThreeD="1"/>
</file>

<file path=xl/ctrlProps/ctrlProp1218.xml><?xml version="1.0" encoding="utf-8"?>
<formControlPr xmlns="http://schemas.microsoft.com/office/spreadsheetml/2009/9/main" objectType="CheckBox" fmlaLink="I24" lockText="1" noThreeD="1"/>
</file>

<file path=xl/ctrlProps/ctrlProp1219.xml><?xml version="1.0" encoding="utf-8"?>
<formControlPr xmlns="http://schemas.microsoft.com/office/spreadsheetml/2009/9/main" objectType="CheckBox" fmlaLink="I26" lockText="1" noThreeD="1"/>
</file>

<file path=xl/ctrlProps/ctrlProp122.xml><?xml version="1.0" encoding="utf-8"?>
<formControlPr xmlns="http://schemas.microsoft.com/office/spreadsheetml/2009/9/main" objectType="CheckBox" fmlaLink="L6" lockText="1" noThreeD="1"/>
</file>

<file path=xl/ctrlProps/ctrlProp1220.xml><?xml version="1.0" encoding="utf-8"?>
<formControlPr xmlns="http://schemas.microsoft.com/office/spreadsheetml/2009/9/main" objectType="CheckBox" fmlaLink="I27" lockText="1" noThreeD="1"/>
</file>

<file path=xl/ctrlProps/ctrlProp1221.xml><?xml version="1.0" encoding="utf-8"?>
<formControlPr xmlns="http://schemas.microsoft.com/office/spreadsheetml/2009/9/main" objectType="CheckBox" fmlaLink="I29" lockText="1" noThreeD="1"/>
</file>

<file path=xl/ctrlProps/ctrlProp1222.xml><?xml version="1.0" encoding="utf-8"?>
<formControlPr xmlns="http://schemas.microsoft.com/office/spreadsheetml/2009/9/main" objectType="CheckBox" fmlaLink="I28" lockText="1" noThreeD="1"/>
</file>

<file path=xl/ctrlProps/ctrlProp1223.xml><?xml version="1.0" encoding="utf-8"?>
<formControlPr xmlns="http://schemas.microsoft.com/office/spreadsheetml/2009/9/main" objectType="CheckBox" fmlaLink="I30" lockText="1" noThreeD="1"/>
</file>

<file path=xl/ctrlProps/ctrlProp1224.xml><?xml version="1.0" encoding="utf-8"?>
<formControlPr xmlns="http://schemas.microsoft.com/office/spreadsheetml/2009/9/main" objectType="CheckBox" fmlaLink="I31" lockText="1" noThreeD="1"/>
</file>

<file path=xl/ctrlProps/ctrlProp123.xml><?xml version="1.0" encoding="utf-8"?>
<formControlPr xmlns="http://schemas.microsoft.com/office/spreadsheetml/2009/9/main" objectType="CheckBox" fmlaLink="L6" lockText="1" noThreeD="1"/>
</file>

<file path=xl/ctrlProps/ctrlProp124.xml><?xml version="1.0" encoding="utf-8"?>
<formControlPr xmlns="http://schemas.microsoft.com/office/spreadsheetml/2009/9/main" objectType="CheckBox" fmlaLink="L6" lockText="1" noThreeD="1"/>
</file>

<file path=xl/ctrlProps/ctrlProp125.xml><?xml version="1.0" encoding="utf-8"?>
<formControlPr xmlns="http://schemas.microsoft.com/office/spreadsheetml/2009/9/main" objectType="CheckBox" fmlaLink="J6" lockText="1" noThreeD="1"/>
</file>

<file path=xl/ctrlProps/ctrlProp126.xml><?xml version="1.0" encoding="utf-8"?>
<formControlPr xmlns="http://schemas.microsoft.com/office/spreadsheetml/2009/9/main" objectType="CheckBox" fmlaLink="L6" lockText="1" noThreeD="1"/>
</file>

<file path=xl/ctrlProps/ctrlProp127.xml><?xml version="1.0" encoding="utf-8"?>
<formControlPr xmlns="http://schemas.microsoft.com/office/spreadsheetml/2009/9/main" objectType="CheckBox" fmlaLink="J6" lockText="1" noThreeD="1"/>
</file>

<file path=xl/ctrlProps/ctrlProp128.xml><?xml version="1.0" encoding="utf-8"?>
<formControlPr xmlns="http://schemas.microsoft.com/office/spreadsheetml/2009/9/main" objectType="CheckBox" fmlaLink="K6" lockText="1" noThreeD="1"/>
</file>

<file path=xl/ctrlProps/ctrlProp129.xml><?xml version="1.0" encoding="utf-8"?>
<formControlPr xmlns="http://schemas.microsoft.com/office/spreadsheetml/2009/9/main" objectType="CheckBox" fmlaLink="L6" lockText="1" noThreeD="1"/>
</file>

<file path=xl/ctrlProps/ctrlProp13.xml><?xml version="1.0" encoding="utf-8"?>
<formControlPr xmlns="http://schemas.microsoft.com/office/spreadsheetml/2009/9/main" objectType="CheckBox" fmlaLink="J6" lockText="1" noThreeD="1"/>
</file>

<file path=xl/ctrlProps/ctrlProp130.xml><?xml version="1.0" encoding="utf-8"?>
<formControlPr xmlns="http://schemas.microsoft.com/office/spreadsheetml/2009/9/main" objectType="CheckBox" fmlaLink="L6" lockText="1" noThreeD="1"/>
</file>

<file path=xl/ctrlProps/ctrlProp131.xml><?xml version="1.0" encoding="utf-8"?>
<formControlPr xmlns="http://schemas.microsoft.com/office/spreadsheetml/2009/9/main" objectType="CheckBox" fmlaLink="L6" lockText="1" noThreeD="1"/>
</file>

<file path=xl/ctrlProps/ctrlProp132.xml><?xml version="1.0" encoding="utf-8"?>
<formControlPr xmlns="http://schemas.microsoft.com/office/spreadsheetml/2009/9/main" objectType="CheckBox" fmlaLink="J6" lockText="1" noThreeD="1"/>
</file>

<file path=xl/ctrlProps/ctrlProp133.xml><?xml version="1.0" encoding="utf-8"?>
<formControlPr xmlns="http://schemas.microsoft.com/office/spreadsheetml/2009/9/main" objectType="CheckBox" fmlaLink="L6" lockText="1" noThreeD="1"/>
</file>

<file path=xl/ctrlProps/ctrlProp134.xml><?xml version="1.0" encoding="utf-8"?>
<formControlPr xmlns="http://schemas.microsoft.com/office/spreadsheetml/2009/9/main" objectType="CheckBox" fmlaLink="J6" lockText="1" noThreeD="1"/>
</file>

<file path=xl/ctrlProps/ctrlProp135.xml><?xml version="1.0" encoding="utf-8"?>
<formControlPr xmlns="http://schemas.microsoft.com/office/spreadsheetml/2009/9/main" objectType="CheckBox" fmlaLink="K29" lockText="1" noThreeD="1"/>
</file>

<file path=xl/ctrlProps/ctrlProp136.xml><?xml version="1.0" encoding="utf-8"?>
<formControlPr xmlns="http://schemas.microsoft.com/office/spreadsheetml/2009/9/main" objectType="CheckBox" fmlaLink="L6" lockText="1" noThreeD="1"/>
</file>

<file path=xl/ctrlProps/ctrlProp137.xml><?xml version="1.0" encoding="utf-8"?>
<formControlPr xmlns="http://schemas.microsoft.com/office/spreadsheetml/2009/9/main" objectType="CheckBox" fmlaLink="L6" lockText="1" noThreeD="1"/>
</file>

<file path=xl/ctrlProps/ctrlProp138.xml><?xml version="1.0" encoding="utf-8"?>
<formControlPr xmlns="http://schemas.microsoft.com/office/spreadsheetml/2009/9/main" objectType="CheckBox" fmlaLink="L6" lockText="1" noThreeD="1"/>
</file>

<file path=xl/ctrlProps/ctrlProp139.xml><?xml version="1.0" encoding="utf-8"?>
<formControlPr xmlns="http://schemas.microsoft.com/office/spreadsheetml/2009/9/main" objectType="CheckBox" fmlaLink="J6" lockText="1" noThreeD="1"/>
</file>

<file path=xl/ctrlProps/ctrlProp14.xml><?xml version="1.0" encoding="utf-8"?>
<formControlPr xmlns="http://schemas.microsoft.com/office/spreadsheetml/2009/9/main" objectType="CheckBox" fmlaLink="K10" lockText="1" noThreeD="1"/>
</file>

<file path=xl/ctrlProps/ctrlProp140.xml><?xml version="1.0" encoding="utf-8"?>
<formControlPr xmlns="http://schemas.microsoft.com/office/spreadsheetml/2009/9/main" objectType="CheckBox" fmlaLink="L6" lockText="1" noThreeD="1"/>
</file>

<file path=xl/ctrlProps/ctrlProp141.xml><?xml version="1.0" encoding="utf-8"?>
<formControlPr xmlns="http://schemas.microsoft.com/office/spreadsheetml/2009/9/main" objectType="CheckBox" fmlaLink="J6" lockText="1" noThreeD="1"/>
</file>

<file path=xl/ctrlProps/ctrlProp142.xml><?xml version="1.0" encoding="utf-8"?>
<formControlPr xmlns="http://schemas.microsoft.com/office/spreadsheetml/2009/9/main" objectType="CheckBox" fmlaLink="K6" lockText="1" noThreeD="1"/>
</file>

<file path=xl/ctrlProps/ctrlProp143.xml><?xml version="1.0" encoding="utf-8"?>
<formControlPr xmlns="http://schemas.microsoft.com/office/spreadsheetml/2009/9/main" objectType="CheckBox" fmlaLink="L6" lockText="1" noThreeD="1"/>
</file>

<file path=xl/ctrlProps/ctrlProp144.xml><?xml version="1.0" encoding="utf-8"?>
<formControlPr xmlns="http://schemas.microsoft.com/office/spreadsheetml/2009/9/main" objectType="CheckBox" fmlaLink="L6" lockText="1" noThreeD="1"/>
</file>

<file path=xl/ctrlProps/ctrlProp145.xml><?xml version="1.0" encoding="utf-8"?>
<formControlPr xmlns="http://schemas.microsoft.com/office/spreadsheetml/2009/9/main" objectType="CheckBox" fmlaLink="L6" lockText="1" noThreeD="1"/>
</file>

<file path=xl/ctrlProps/ctrlProp146.xml><?xml version="1.0" encoding="utf-8"?>
<formControlPr xmlns="http://schemas.microsoft.com/office/spreadsheetml/2009/9/main" objectType="CheckBox" fmlaLink="J6" lockText="1" noThreeD="1"/>
</file>

<file path=xl/ctrlProps/ctrlProp147.xml><?xml version="1.0" encoding="utf-8"?>
<formControlPr xmlns="http://schemas.microsoft.com/office/spreadsheetml/2009/9/main" objectType="CheckBox" fmlaLink="L6" lockText="1" noThreeD="1"/>
</file>

<file path=xl/ctrlProps/ctrlProp148.xml><?xml version="1.0" encoding="utf-8"?>
<formControlPr xmlns="http://schemas.microsoft.com/office/spreadsheetml/2009/9/main" objectType="CheckBox" fmlaLink="J6" lockText="1" noThreeD="1"/>
</file>

<file path=xl/ctrlProps/ctrlProp149.xml><?xml version="1.0" encoding="utf-8"?>
<formControlPr xmlns="http://schemas.microsoft.com/office/spreadsheetml/2009/9/main" objectType="CheckBox" fmlaLink="K30" lockText="1" noThreeD="1"/>
</file>

<file path=xl/ctrlProps/ctrlProp15.xml><?xml version="1.0" encoding="utf-8"?>
<formControlPr xmlns="http://schemas.microsoft.com/office/spreadsheetml/2009/9/main" objectType="CheckBox" fmlaLink="L6" lockText="1" noThreeD="1"/>
</file>

<file path=xl/ctrlProps/ctrlProp150.xml><?xml version="1.0" encoding="utf-8"?>
<formControlPr xmlns="http://schemas.microsoft.com/office/spreadsheetml/2009/9/main" objectType="CheckBox" fmlaLink="L6" lockText="1" noThreeD="1"/>
</file>

<file path=xl/ctrlProps/ctrlProp151.xml><?xml version="1.0" encoding="utf-8"?>
<formControlPr xmlns="http://schemas.microsoft.com/office/spreadsheetml/2009/9/main" objectType="CheckBox" fmlaLink="L6" lockText="1" noThreeD="1"/>
</file>

<file path=xl/ctrlProps/ctrlProp152.xml><?xml version="1.0" encoding="utf-8"?>
<formControlPr xmlns="http://schemas.microsoft.com/office/spreadsheetml/2009/9/main" objectType="CheckBox" fmlaLink="L6" lockText="1" noThreeD="1"/>
</file>

<file path=xl/ctrlProps/ctrlProp153.xml><?xml version="1.0" encoding="utf-8"?>
<formControlPr xmlns="http://schemas.microsoft.com/office/spreadsheetml/2009/9/main" objectType="CheckBox" fmlaLink="J6" lockText="1" noThreeD="1"/>
</file>

<file path=xl/ctrlProps/ctrlProp154.xml><?xml version="1.0" encoding="utf-8"?>
<formControlPr xmlns="http://schemas.microsoft.com/office/spreadsheetml/2009/9/main" objectType="CheckBox" fmlaLink="L6" lockText="1" noThreeD="1"/>
</file>

<file path=xl/ctrlProps/ctrlProp155.xml><?xml version="1.0" encoding="utf-8"?>
<formControlPr xmlns="http://schemas.microsoft.com/office/spreadsheetml/2009/9/main" objectType="CheckBox" fmlaLink="J6" lockText="1" noThreeD="1"/>
</file>

<file path=xl/ctrlProps/ctrlProp156.xml><?xml version="1.0" encoding="utf-8"?>
<formControlPr xmlns="http://schemas.microsoft.com/office/spreadsheetml/2009/9/main" objectType="CheckBox" fmlaLink="L6" lockText="1" noThreeD="1"/>
</file>

<file path=xl/ctrlProps/ctrlProp157.xml><?xml version="1.0" encoding="utf-8"?>
<formControlPr xmlns="http://schemas.microsoft.com/office/spreadsheetml/2009/9/main" objectType="CheckBox" fmlaLink="J6" lockText="1" noThreeD="1"/>
</file>

<file path=xl/ctrlProps/ctrlProp158.xml><?xml version="1.0" encoding="utf-8"?>
<formControlPr xmlns="http://schemas.microsoft.com/office/spreadsheetml/2009/9/main" objectType="CheckBox" fmlaLink="L6" lockText="1" noThreeD="1"/>
</file>

<file path=xl/ctrlProps/ctrlProp159.xml><?xml version="1.0" encoding="utf-8"?>
<formControlPr xmlns="http://schemas.microsoft.com/office/spreadsheetml/2009/9/main" objectType="CheckBox" fmlaLink="J6" lockText="1" noThreeD="1"/>
</file>

<file path=xl/ctrlProps/ctrlProp16.xml><?xml version="1.0" encoding="utf-8"?>
<formControlPr xmlns="http://schemas.microsoft.com/office/spreadsheetml/2009/9/main" objectType="CheckBox" fmlaLink="J6" lockText="1" noThreeD="1"/>
</file>

<file path=xl/ctrlProps/ctrlProp160.xml><?xml version="1.0" encoding="utf-8"?>
<formControlPr xmlns="http://schemas.microsoft.com/office/spreadsheetml/2009/9/main" objectType="CheckBox" fmlaLink="L6" lockText="1" noThreeD="1"/>
</file>

<file path=xl/ctrlProps/ctrlProp161.xml><?xml version="1.0" encoding="utf-8"?>
<formControlPr xmlns="http://schemas.microsoft.com/office/spreadsheetml/2009/9/main" objectType="CheckBox" fmlaLink="J6" lockText="1" noThreeD="1"/>
</file>

<file path=xl/ctrlProps/ctrlProp162.xml><?xml version="1.0" encoding="utf-8"?>
<formControlPr xmlns="http://schemas.microsoft.com/office/spreadsheetml/2009/9/main" objectType="CheckBox" fmlaLink="L6" lockText="1" noThreeD="1"/>
</file>

<file path=xl/ctrlProps/ctrlProp163.xml><?xml version="1.0" encoding="utf-8"?>
<formControlPr xmlns="http://schemas.microsoft.com/office/spreadsheetml/2009/9/main" objectType="CheckBox" fmlaLink="J6" lockText="1" noThreeD="1"/>
</file>

<file path=xl/ctrlProps/ctrlProp164.xml><?xml version="1.0" encoding="utf-8"?>
<formControlPr xmlns="http://schemas.microsoft.com/office/spreadsheetml/2009/9/main" objectType="CheckBox" fmlaLink="K6" lockText="1" noThreeD="1"/>
</file>

<file path=xl/ctrlProps/ctrlProp165.xml><?xml version="1.0" encoding="utf-8"?>
<formControlPr xmlns="http://schemas.microsoft.com/office/spreadsheetml/2009/9/main" objectType="CheckBox" fmlaLink="L6" lockText="1" noThreeD="1"/>
</file>

<file path=xl/ctrlProps/ctrlProp166.xml><?xml version="1.0" encoding="utf-8"?>
<formControlPr xmlns="http://schemas.microsoft.com/office/spreadsheetml/2009/9/main" objectType="CheckBox" fmlaLink="L6" lockText="1" noThreeD="1"/>
</file>

<file path=xl/ctrlProps/ctrlProp167.xml><?xml version="1.0" encoding="utf-8"?>
<formControlPr xmlns="http://schemas.microsoft.com/office/spreadsheetml/2009/9/main" objectType="CheckBox" fmlaLink="L6" lockText="1" noThreeD="1"/>
</file>

<file path=xl/ctrlProps/ctrlProp168.xml><?xml version="1.0" encoding="utf-8"?>
<formControlPr xmlns="http://schemas.microsoft.com/office/spreadsheetml/2009/9/main" objectType="CheckBox" fmlaLink="J6" lockText="1" noThreeD="1"/>
</file>

<file path=xl/ctrlProps/ctrlProp169.xml><?xml version="1.0" encoding="utf-8"?>
<formControlPr xmlns="http://schemas.microsoft.com/office/spreadsheetml/2009/9/main" objectType="CheckBox" fmlaLink="L6" lockText="1" noThreeD="1"/>
</file>

<file path=xl/ctrlProps/ctrlProp17.xml><?xml version="1.0" encoding="utf-8"?>
<formControlPr xmlns="http://schemas.microsoft.com/office/spreadsheetml/2009/9/main" objectType="CheckBox" fmlaLink="L6" lockText="1" noThreeD="1"/>
</file>

<file path=xl/ctrlProps/ctrlProp170.xml><?xml version="1.0" encoding="utf-8"?>
<formControlPr xmlns="http://schemas.microsoft.com/office/spreadsheetml/2009/9/main" objectType="CheckBox" fmlaLink="J6" lockText="1" noThreeD="1"/>
</file>

<file path=xl/ctrlProps/ctrlProp171.xml><?xml version="1.0" encoding="utf-8"?>
<formControlPr xmlns="http://schemas.microsoft.com/office/spreadsheetml/2009/9/main" objectType="CheckBox" fmlaLink="K31" lockText="1" noThreeD="1"/>
</file>

<file path=xl/ctrlProps/ctrlProp172.xml><?xml version="1.0" encoding="utf-8"?>
<formControlPr xmlns="http://schemas.microsoft.com/office/spreadsheetml/2009/9/main" objectType="CheckBox" fmlaLink="L6" lockText="1" noThreeD="1"/>
</file>

<file path=xl/ctrlProps/ctrlProp173.xml><?xml version="1.0" encoding="utf-8"?>
<formControlPr xmlns="http://schemas.microsoft.com/office/spreadsheetml/2009/9/main" objectType="CheckBox" fmlaLink="L6" lockText="1" noThreeD="1"/>
</file>

<file path=xl/ctrlProps/ctrlProp174.xml><?xml version="1.0" encoding="utf-8"?>
<formControlPr xmlns="http://schemas.microsoft.com/office/spreadsheetml/2009/9/main" objectType="CheckBox" fmlaLink="L6" lockText="1" noThreeD="1"/>
</file>

<file path=xl/ctrlProps/ctrlProp175.xml><?xml version="1.0" encoding="utf-8"?>
<formControlPr xmlns="http://schemas.microsoft.com/office/spreadsheetml/2009/9/main" objectType="CheckBox" fmlaLink="J6" lockText="1" noThreeD="1"/>
</file>

<file path=xl/ctrlProps/ctrlProp176.xml><?xml version="1.0" encoding="utf-8"?>
<formControlPr xmlns="http://schemas.microsoft.com/office/spreadsheetml/2009/9/main" objectType="CheckBox" fmlaLink="L6" lockText="1" noThreeD="1"/>
</file>

<file path=xl/ctrlProps/ctrlProp177.xml><?xml version="1.0" encoding="utf-8"?>
<formControlPr xmlns="http://schemas.microsoft.com/office/spreadsheetml/2009/9/main" objectType="CheckBox" fmlaLink="J6" lockText="1" noThreeD="1"/>
</file>

<file path=xl/ctrlProps/ctrlProp178.xml><?xml version="1.0" encoding="utf-8"?>
<formControlPr xmlns="http://schemas.microsoft.com/office/spreadsheetml/2009/9/main" objectType="CheckBox" fmlaLink="L6" lockText="1" noThreeD="1"/>
</file>

<file path=xl/ctrlProps/ctrlProp179.xml><?xml version="1.0" encoding="utf-8"?>
<formControlPr xmlns="http://schemas.microsoft.com/office/spreadsheetml/2009/9/main" objectType="CheckBox" fmlaLink="J6" lockText="1" noThreeD="1"/>
</file>

<file path=xl/ctrlProps/ctrlProp18.xml><?xml version="1.0" encoding="utf-8"?>
<formControlPr xmlns="http://schemas.microsoft.com/office/spreadsheetml/2009/9/main" objectType="CheckBox" fmlaLink="J6" lockText="1" noThreeD="1"/>
</file>

<file path=xl/ctrlProps/ctrlProp180.xml><?xml version="1.0" encoding="utf-8"?>
<formControlPr xmlns="http://schemas.microsoft.com/office/spreadsheetml/2009/9/main" objectType="CheckBox" fmlaLink="L6" lockText="1" noThreeD="1"/>
</file>

<file path=xl/ctrlProps/ctrlProp181.xml><?xml version="1.0" encoding="utf-8"?>
<formControlPr xmlns="http://schemas.microsoft.com/office/spreadsheetml/2009/9/main" objectType="CheckBox" fmlaLink="J6" lockText="1" noThreeD="1"/>
</file>

<file path=xl/ctrlProps/ctrlProp182.xml><?xml version="1.0" encoding="utf-8"?>
<formControlPr xmlns="http://schemas.microsoft.com/office/spreadsheetml/2009/9/main" objectType="CheckBox" fmlaLink="L6" lockText="1" noThreeD="1"/>
</file>

<file path=xl/ctrlProps/ctrlProp183.xml><?xml version="1.0" encoding="utf-8"?>
<formControlPr xmlns="http://schemas.microsoft.com/office/spreadsheetml/2009/9/main" objectType="CheckBox" fmlaLink="J6" lockText="1" noThreeD="1"/>
</file>

<file path=xl/ctrlProps/ctrlProp184.xml><?xml version="1.0" encoding="utf-8"?>
<formControlPr xmlns="http://schemas.microsoft.com/office/spreadsheetml/2009/9/main" objectType="CheckBox" fmlaLink="L6" lockText="1" noThreeD="1"/>
</file>

<file path=xl/ctrlProps/ctrlProp185.xml><?xml version="1.0" encoding="utf-8"?>
<formControlPr xmlns="http://schemas.microsoft.com/office/spreadsheetml/2009/9/main" objectType="CheckBox" fmlaLink="J6" lockText="1" noThreeD="1"/>
</file>

<file path=xl/ctrlProps/ctrlProp186.xml><?xml version="1.0" encoding="utf-8"?>
<formControlPr xmlns="http://schemas.microsoft.com/office/spreadsheetml/2009/9/main" objectType="CheckBox" fmlaLink="K32" lockText="1" noThreeD="1"/>
</file>

<file path=xl/ctrlProps/ctrlProp187.xml><?xml version="1.0" encoding="utf-8"?>
<formControlPr xmlns="http://schemas.microsoft.com/office/spreadsheetml/2009/9/main" objectType="CheckBox" fmlaLink="L6" lockText="1" noThreeD="1"/>
</file>

<file path=xl/ctrlProps/ctrlProp188.xml><?xml version="1.0" encoding="utf-8"?>
<formControlPr xmlns="http://schemas.microsoft.com/office/spreadsheetml/2009/9/main" objectType="CheckBox" fmlaLink="L6" lockText="1" noThreeD="1"/>
</file>

<file path=xl/ctrlProps/ctrlProp189.xml><?xml version="1.0" encoding="utf-8"?>
<formControlPr xmlns="http://schemas.microsoft.com/office/spreadsheetml/2009/9/main" objectType="CheckBox" fmlaLink="L6" lockText="1" noThreeD="1"/>
</file>

<file path=xl/ctrlProps/ctrlProp19.xml><?xml version="1.0" encoding="utf-8"?>
<formControlPr xmlns="http://schemas.microsoft.com/office/spreadsheetml/2009/9/main" objectType="CheckBox" fmlaLink="K11" lockText="1" noThreeD="1"/>
</file>

<file path=xl/ctrlProps/ctrlProp190.xml><?xml version="1.0" encoding="utf-8"?>
<formControlPr xmlns="http://schemas.microsoft.com/office/spreadsheetml/2009/9/main" objectType="CheckBox" fmlaLink="J6" lockText="1" noThreeD="1"/>
</file>

<file path=xl/ctrlProps/ctrlProp191.xml><?xml version="1.0" encoding="utf-8"?>
<formControlPr xmlns="http://schemas.microsoft.com/office/spreadsheetml/2009/9/main" objectType="CheckBox" fmlaLink="L6" lockText="1" noThreeD="1"/>
</file>

<file path=xl/ctrlProps/ctrlProp192.xml><?xml version="1.0" encoding="utf-8"?>
<formControlPr xmlns="http://schemas.microsoft.com/office/spreadsheetml/2009/9/main" objectType="CheckBox" fmlaLink="J6" lockText="1" noThreeD="1"/>
</file>

<file path=xl/ctrlProps/ctrlProp193.xml><?xml version="1.0" encoding="utf-8"?>
<formControlPr xmlns="http://schemas.microsoft.com/office/spreadsheetml/2009/9/main" objectType="CheckBox" fmlaLink="L6" lockText="1" noThreeD="1"/>
</file>

<file path=xl/ctrlProps/ctrlProp194.xml><?xml version="1.0" encoding="utf-8"?>
<formControlPr xmlns="http://schemas.microsoft.com/office/spreadsheetml/2009/9/main" objectType="CheckBox" fmlaLink="J6" lockText="1" noThreeD="1"/>
</file>

<file path=xl/ctrlProps/ctrlProp195.xml><?xml version="1.0" encoding="utf-8"?>
<formControlPr xmlns="http://schemas.microsoft.com/office/spreadsheetml/2009/9/main" objectType="CheckBox" fmlaLink="J8" lockText="1" noThreeD="1"/>
</file>

<file path=xl/ctrlProps/ctrlProp196.xml><?xml version="1.0" encoding="utf-8"?>
<formControlPr xmlns="http://schemas.microsoft.com/office/spreadsheetml/2009/9/main" objectType="CheckBox" fmlaLink="J6" lockText="1" noThreeD="1"/>
</file>

<file path=xl/ctrlProps/ctrlProp197.xml><?xml version="1.0" encoding="utf-8"?>
<formControlPr xmlns="http://schemas.microsoft.com/office/spreadsheetml/2009/9/main" objectType="CheckBox" fmlaLink="J9" lockText="1" noThreeD="1"/>
</file>

<file path=xl/ctrlProps/ctrlProp198.xml><?xml version="1.0" encoding="utf-8"?>
<formControlPr xmlns="http://schemas.microsoft.com/office/spreadsheetml/2009/9/main" objectType="CheckBox" fmlaLink="J10" lockText="1" noThreeD="1"/>
</file>

<file path=xl/ctrlProps/ctrlProp199.xml><?xml version="1.0" encoding="utf-8"?>
<formControlPr xmlns="http://schemas.microsoft.com/office/spreadsheetml/2009/9/main" objectType="CheckBox" fmlaLink="J6" lockText="1" noThreeD="1"/>
</file>

<file path=xl/ctrlProps/ctrlProp2.xml><?xml version="1.0" encoding="utf-8"?>
<formControlPr xmlns="http://schemas.microsoft.com/office/spreadsheetml/2009/9/main" objectType="CheckBox" fmlaLink="L6" lockText="1" noThreeD="1"/>
</file>

<file path=xl/ctrlProps/ctrlProp20.xml><?xml version="1.0" encoding="utf-8"?>
<formControlPr xmlns="http://schemas.microsoft.com/office/spreadsheetml/2009/9/main" objectType="CheckBox" fmlaLink="L6" lockText="1" noThreeD="1"/>
</file>

<file path=xl/ctrlProps/ctrlProp200.xml><?xml version="1.0" encoding="utf-8"?>
<formControlPr xmlns="http://schemas.microsoft.com/office/spreadsheetml/2009/9/main" objectType="CheckBox" fmlaLink="J11" lockText="1" noThreeD="1"/>
</file>

<file path=xl/ctrlProps/ctrlProp201.xml><?xml version="1.0" encoding="utf-8"?>
<formControlPr xmlns="http://schemas.microsoft.com/office/spreadsheetml/2009/9/main" objectType="CheckBox" fmlaLink="J6" lockText="1" noThreeD="1"/>
</file>

<file path=xl/ctrlProps/ctrlProp202.xml><?xml version="1.0" encoding="utf-8"?>
<formControlPr xmlns="http://schemas.microsoft.com/office/spreadsheetml/2009/9/main" objectType="CheckBox" fmlaLink="J12" lockText="1" noThreeD="1"/>
</file>

<file path=xl/ctrlProps/ctrlProp203.xml><?xml version="1.0" encoding="utf-8"?>
<formControlPr xmlns="http://schemas.microsoft.com/office/spreadsheetml/2009/9/main" objectType="CheckBox" fmlaLink="J6" lockText="1" noThreeD="1"/>
</file>

<file path=xl/ctrlProps/ctrlProp204.xml><?xml version="1.0" encoding="utf-8"?>
<formControlPr xmlns="http://schemas.microsoft.com/office/spreadsheetml/2009/9/main" objectType="CheckBox" fmlaLink="J13" lockText="1" noThreeD="1"/>
</file>

<file path=xl/ctrlProps/ctrlProp205.xml><?xml version="1.0" encoding="utf-8"?>
<formControlPr xmlns="http://schemas.microsoft.com/office/spreadsheetml/2009/9/main" objectType="CheckBox" fmlaLink="J6" lockText="1" noThreeD="1"/>
</file>

<file path=xl/ctrlProps/ctrlProp206.xml><?xml version="1.0" encoding="utf-8"?>
<formControlPr xmlns="http://schemas.microsoft.com/office/spreadsheetml/2009/9/main" objectType="CheckBox" fmlaLink="J6" lockText="1" noThreeD="1"/>
</file>

<file path=xl/ctrlProps/ctrlProp207.xml><?xml version="1.0" encoding="utf-8"?>
<formControlPr xmlns="http://schemas.microsoft.com/office/spreadsheetml/2009/9/main" objectType="CheckBox" fmlaLink="J6" lockText="1" noThreeD="1"/>
</file>

<file path=xl/ctrlProps/ctrlProp208.xml><?xml version="1.0" encoding="utf-8"?>
<formControlPr xmlns="http://schemas.microsoft.com/office/spreadsheetml/2009/9/main" objectType="CheckBox" fmlaLink="J7" lockText="1" noThreeD="1"/>
</file>

<file path=xl/ctrlProps/ctrlProp209.xml><?xml version="1.0" encoding="utf-8"?>
<formControlPr xmlns="http://schemas.microsoft.com/office/spreadsheetml/2009/9/main" objectType="CheckBox" fmlaLink="J6" lockText="1" noThreeD="1"/>
</file>

<file path=xl/ctrlProps/ctrlProp21.xml><?xml version="1.0" encoding="utf-8"?>
<formControlPr xmlns="http://schemas.microsoft.com/office/spreadsheetml/2009/9/main" objectType="CheckBox" fmlaLink="J6" lockText="1" noThreeD="1"/>
</file>

<file path=xl/ctrlProps/ctrlProp210.xml><?xml version="1.0" encoding="utf-8"?>
<formControlPr xmlns="http://schemas.microsoft.com/office/spreadsheetml/2009/9/main" objectType="CheckBox" fmlaLink="J6" lockText="1" noThreeD="1"/>
</file>

<file path=xl/ctrlProps/ctrlProp211.xml><?xml version="1.0" encoding="utf-8"?>
<formControlPr xmlns="http://schemas.microsoft.com/office/spreadsheetml/2009/9/main" objectType="CheckBox" fmlaLink="J6" lockText="1" noThreeD="1"/>
</file>

<file path=xl/ctrlProps/ctrlProp212.xml><?xml version="1.0" encoding="utf-8"?>
<formControlPr xmlns="http://schemas.microsoft.com/office/spreadsheetml/2009/9/main" objectType="CheckBox" fmlaLink="J7" lockText="1" noThreeD="1"/>
</file>

<file path=xl/ctrlProps/ctrlProp213.xml><?xml version="1.0" encoding="utf-8"?>
<formControlPr xmlns="http://schemas.microsoft.com/office/spreadsheetml/2009/9/main" objectType="CheckBox" fmlaLink="J6" lockText="1" noThreeD="1"/>
</file>

<file path=xl/ctrlProps/ctrlProp214.xml><?xml version="1.0" encoding="utf-8"?>
<formControlPr xmlns="http://schemas.microsoft.com/office/spreadsheetml/2009/9/main" objectType="CheckBox" fmlaLink="J6" lockText="1" noThreeD="1"/>
</file>

<file path=xl/ctrlProps/ctrlProp215.xml><?xml version="1.0" encoding="utf-8"?>
<formControlPr xmlns="http://schemas.microsoft.com/office/spreadsheetml/2009/9/main" objectType="CheckBox" fmlaLink="J6" lockText="1" noThreeD="1"/>
</file>

<file path=xl/ctrlProps/ctrlProp216.xml><?xml version="1.0" encoding="utf-8"?>
<formControlPr xmlns="http://schemas.microsoft.com/office/spreadsheetml/2009/9/main" objectType="CheckBox" fmlaLink="J7" lockText="1" noThreeD="1"/>
</file>

<file path=xl/ctrlProps/ctrlProp217.xml><?xml version="1.0" encoding="utf-8"?>
<formControlPr xmlns="http://schemas.microsoft.com/office/spreadsheetml/2009/9/main" objectType="CheckBox" fmlaLink="J6" lockText="1" noThreeD="1"/>
</file>

<file path=xl/ctrlProps/ctrlProp218.xml><?xml version="1.0" encoding="utf-8"?>
<formControlPr xmlns="http://schemas.microsoft.com/office/spreadsheetml/2009/9/main" objectType="CheckBox" fmlaLink="J6" lockText="1" noThreeD="1"/>
</file>

<file path=xl/ctrlProps/ctrlProp219.xml><?xml version="1.0" encoding="utf-8"?>
<formControlPr xmlns="http://schemas.microsoft.com/office/spreadsheetml/2009/9/main" objectType="CheckBox" fmlaLink="J6" lockText="1" noThreeD="1"/>
</file>

<file path=xl/ctrlProps/ctrlProp22.xml><?xml version="1.0" encoding="utf-8"?>
<formControlPr xmlns="http://schemas.microsoft.com/office/spreadsheetml/2009/9/main" objectType="CheckBox" fmlaLink="L6" lockText="1" noThreeD="1"/>
</file>

<file path=xl/ctrlProps/ctrlProp220.xml><?xml version="1.0" encoding="utf-8"?>
<formControlPr xmlns="http://schemas.microsoft.com/office/spreadsheetml/2009/9/main" objectType="CheckBox" fmlaLink="J7" lockText="1" noThreeD="1"/>
</file>

<file path=xl/ctrlProps/ctrlProp221.xml><?xml version="1.0" encoding="utf-8"?>
<formControlPr xmlns="http://schemas.microsoft.com/office/spreadsheetml/2009/9/main" objectType="CheckBox" fmlaLink="J6" lockText="1" noThreeD="1"/>
</file>

<file path=xl/ctrlProps/ctrlProp222.xml><?xml version="1.0" encoding="utf-8"?>
<formControlPr xmlns="http://schemas.microsoft.com/office/spreadsheetml/2009/9/main" objectType="CheckBox" fmlaLink="J6" lockText="1" noThreeD="1"/>
</file>

<file path=xl/ctrlProps/ctrlProp223.xml><?xml version="1.0" encoding="utf-8"?>
<formControlPr xmlns="http://schemas.microsoft.com/office/spreadsheetml/2009/9/main" objectType="CheckBox" fmlaLink="J6" lockText="1" noThreeD="1"/>
</file>

<file path=xl/ctrlProps/ctrlProp224.xml><?xml version="1.0" encoding="utf-8"?>
<formControlPr xmlns="http://schemas.microsoft.com/office/spreadsheetml/2009/9/main" objectType="CheckBox" fmlaLink="J7" lockText="1" noThreeD="1"/>
</file>

<file path=xl/ctrlProps/ctrlProp225.xml><?xml version="1.0" encoding="utf-8"?>
<formControlPr xmlns="http://schemas.microsoft.com/office/spreadsheetml/2009/9/main" objectType="CheckBox" fmlaLink="J6" lockText="1" noThreeD="1"/>
</file>

<file path=xl/ctrlProps/ctrlProp226.xml><?xml version="1.0" encoding="utf-8"?>
<formControlPr xmlns="http://schemas.microsoft.com/office/spreadsheetml/2009/9/main" objectType="CheckBox" fmlaLink="J6" lockText="1" noThreeD="1"/>
</file>

<file path=xl/ctrlProps/ctrlProp227.xml><?xml version="1.0" encoding="utf-8"?>
<formControlPr xmlns="http://schemas.microsoft.com/office/spreadsheetml/2009/9/main" objectType="CheckBox" fmlaLink="J6" lockText="1" noThreeD="1"/>
</file>

<file path=xl/ctrlProps/ctrlProp228.xml><?xml version="1.0" encoding="utf-8"?>
<formControlPr xmlns="http://schemas.microsoft.com/office/spreadsheetml/2009/9/main" objectType="CheckBox" fmlaLink="J7" lockText="1" noThreeD="1"/>
</file>

<file path=xl/ctrlProps/ctrlProp229.xml><?xml version="1.0" encoding="utf-8"?>
<formControlPr xmlns="http://schemas.microsoft.com/office/spreadsheetml/2009/9/main" objectType="CheckBox" fmlaLink="J6" lockText="1" noThreeD="1"/>
</file>

<file path=xl/ctrlProps/ctrlProp23.xml><?xml version="1.0" encoding="utf-8"?>
<formControlPr xmlns="http://schemas.microsoft.com/office/spreadsheetml/2009/9/main" objectType="CheckBox" fmlaLink="J6" lockText="1" noThreeD="1"/>
</file>

<file path=xl/ctrlProps/ctrlProp230.xml><?xml version="1.0" encoding="utf-8"?>
<formControlPr xmlns="http://schemas.microsoft.com/office/spreadsheetml/2009/9/main" objectType="CheckBox" fmlaLink="J6" lockText="1" noThreeD="1"/>
</file>

<file path=xl/ctrlProps/ctrlProp231.xml><?xml version="1.0" encoding="utf-8"?>
<formControlPr xmlns="http://schemas.microsoft.com/office/spreadsheetml/2009/9/main" objectType="CheckBox" fmlaLink="J6" lockText="1" noThreeD="1"/>
</file>

<file path=xl/ctrlProps/ctrlProp232.xml><?xml version="1.0" encoding="utf-8"?>
<formControlPr xmlns="http://schemas.microsoft.com/office/spreadsheetml/2009/9/main" objectType="CheckBox" fmlaLink="J7" lockText="1" noThreeD="1"/>
</file>

<file path=xl/ctrlProps/ctrlProp233.xml><?xml version="1.0" encoding="utf-8"?>
<formControlPr xmlns="http://schemas.microsoft.com/office/spreadsheetml/2009/9/main" objectType="CheckBox" fmlaLink="J6" lockText="1" noThreeD="1"/>
</file>

<file path=xl/ctrlProps/ctrlProp234.xml><?xml version="1.0" encoding="utf-8"?>
<formControlPr xmlns="http://schemas.microsoft.com/office/spreadsheetml/2009/9/main" objectType="CheckBox" fmlaLink="J6" lockText="1" noThreeD="1"/>
</file>

<file path=xl/ctrlProps/ctrlProp235.xml><?xml version="1.0" encoding="utf-8"?>
<formControlPr xmlns="http://schemas.microsoft.com/office/spreadsheetml/2009/9/main" objectType="CheckBox" fmlaLink="J6" lockText="1" noThreeD="1"/>
</file>

<file path=xl/ctrlProps/ctrlProp236.xml><?xml version="1.0" encoding="utf-8"?>
<formControlPr xmlns="http://schemas.microsoft.com/office/spreadsheetml/2009/9/main" objectType="CheckBox" fmlaLink="J7" lockText="1" noThreeD="1"/>
</file>

<file path=xl/ctrlProps/ctrlProp237.xml><?xml version="1.0" encoding="utf-8"?>
<formControlPr xmlns="http://schemas.microsoft.com/office/spreadsheetml/2009/9/main" objectType="CheckBox" fmlaLink="J6" lockText="1" noThreeD="1"/>
</file>

<file path=xl/ctrlProps/ctrlProp238.xml><?xml version="1.0" encoding="utf-8"?>
<formControlPr xmlns="http://schemas.microsoft.com/office/spreadsheetml/2009/9/main" objectType="CheckBox" fmlaLink="J6" lockText="1" noThreeD="1"/>
</file>

<file path=xl/ctrlProps/ctrlProp239.xml><?xml version="1.0" encoding="utf-8"?>
<formControlPr xmlns="http://schemas.microsoft.com/office/spreadsheetml/2009/9/main" objectType="CheckBox" fmlaLink="J6" lockText="1" noThreeD="1"/>
</file>

<file path=xl/ctrlProps/ctrlProp24.xml><?xml version="1.0" encoding="utf-8"?>
<formControlPr xmlns="http://schemas.microsoft.com/office/spreadsheetml/2009/9/main" objectType="CheckBox" fmlaLink="K12" lockText="1" noThreeD="1"/>
</file>

<file path=xl/ctrlProps/ctrlProp240.xml><?xml version="1.0" encoding="utf-8"?>
<formControlPr xmlns="http://schemas.microsoft.com/office/spreadsheetml/2009/9/main" objectType="CheckBox" fmlaLink="J7" lockText="1" noThreeD="1"/>
</file>

<file path=xl/ctrlProps/ctrlProp241.xml><?xml version="1.0" encoding="utf-8"?>
<formControlPr xmlns="http://schemas.microsoft.com/office/spreadsheetml/2009/9/main" objectType="CheckBox" fmlaLink="J32" lockText="1" noThreeD="1"/>
</file>

<file path=xl/ctrlProps/ctrlProp242.xml><?xml version="1.0" encoding="utf-8"?>
<formControlPr xmlns="http://schemas.microsoft.com/office/spreadsheetml/2009/9/main" objectType="CheckBox" fmlaLink="J14" lockText="1" noThreeD="1"/>
</file>

<file path=xl/ctrlProps/ctrlProp243.xml><?xml version="1.0" encoding="utf-8"?>
<formControlPr xmlns="http://schemas.microsoft.com/office/spreadsheetml/2009/9/main" objectType="CheckBox" fmlaLink="J6" lockText="1" noThreeD="1"/>
</file>

<file path=xl/ctrlProps/ctrlProp244.xml><?xml version="1.0" encoding="utf-8"?>
<formControlPr xmlns="http://schemas.microsoft.com/office/spreadsheetml/2009/9/main" objectType="CheckBox" fmlaLink="J6" lockText="1" noThreeD="1"/>
</file>

<file path=xl/ctrlProps/ctrlProp245.xml><?xml version="1.0" encoding="utf-8"?>
<formControlPr xmlns="http://schemas.microsoft.com/office/spreadsheetml/2009/9/main" objectType="CheckBox" fmlaLink="J6" lockText="1" noThreeD="1"/>
</file>

<file path=xl/ctrlProps/ctrlProp246.xml><?xml version="1.0" encoding="utf-8"?>
<formControlPr xmlns="http://schemas.microsoft.com/office/spreadsheetml/2009/9/main" objectType="CheckBox" fmlaLink="J6" lockText="1" noThreeD="1"/>
</file>

<file path=xl/ctrlProps/ctrlProp247.xml><?xml version="1.0" encoding="utf-8"?>
<formControlPr xmlns="http://schemas.microsoft.com/office/spreadsheetml/2009/9/main" objectType="CheckBox" fmlaLink="J6" lockText="1" noThreeD="1"/>
</file>

<file path=xl/ctrlProps/ctrlProp248.xml><?xml version="1.0" encoding="utf-8"?>
<formControlPr xmlns="http://schemas.microsoft.com/office/spreadsheetml/2009/9/main" objectType="CheckBox" fmlaLink="J6" lockText="1" noThreeD="1"/>
</file>

<file path=xl/ctrlProps/ctrlProp249.xml><?xml version="1.0" encoding="utf-8"?>
<formControlPr xmlns="http://schemas.microsoft.com/office/spreadsheetml/2009/9/main" objectType="CheckBox" fmlaLink="J6" lockText="1" noThreeD="1"/>
</file>

<file path=xl/ctrlProps/ctrlProp25.xml><?xml version="1.0" encoding="utf-8"?>
<formControlPr xmlns="http://schemas.microsoft.com/office/spreadsheetml/2009/9/main" objectType="CheckBox" fmlaLink="L6" lockText="1" noThreeD="1"/>
</file>

<file path=xl/ctrlProps/ctrlProp250.xml><?xml version="1.0" encoding="utf-8"?>
<formControlPr xmlns="http://schemas.microsoft.com/office/spreadsheetml/2009/9/main" objectType="CheckBox" fmlaLink="J6" lockText="1" noThreeD="1"/>
</file>

<file path=xl/ctrlProps/ctrlProp251.xml><?xml version="1.0" encoding="utf-8"?>
<formControlPr xmlns="http://schemas.microsoft.com/office/spreadsheetml/2009/9/main" objectType="CheckBox" fmlaLink="J6" lockText="1" noThreeD="1"/>
</file>

<file path=xl/ctrlProps/ctrlProp252.xml><?xml version="1.0" encoding="utf-8"?>
<formControlPr xmlns="http://schemas.microsoft.com/office/spreadsheetml/2009/9/main" objectType="CheckBox" fmlaLink="J6" lockText="1" noThreeD="1"/>
</file>

<file path=xl/ctrlProps/ctrlProp253.xml><?xml version="1.0" encoding="utf-8"?>
<formControlPr xmlns="http://schemas.microsoft.com/office/spreadsheetml/2009/9/main" objectType="CheckBox" fmlaLink="J6" lockText="1" noThreeD="1"/>
</file>

<file path=xl/ctrlProps/ctrlProp254.xml><?xml version="1.0" encoding="utf-8"?>
<formControlPr xmlns="http://schemas.microsoft.com/office/spreadsheetml/2009/9/main" objectType="CheckBox" fmlaLink="J6" lockText="1" noThreeD="1"/>
</file>

<file path=xl/ctrlProps/ctrlProp255.xml><?xml version="1.0" encoding="utf-8"?>
<formControlPr xmlns="http://schemas.microsoft.com/office/spreadsheetml/2009/9/main" objectType="CheckBox" fmlaLink="J6" lockText="1" noThreeD="1"/>
</file>

<file path=xl/ctrlProps/ctrlProp256.xml><?xml version="1.0" encoding="utf-8"?>
<formControlPr xmlns="http://schemas.microsoft.com/office/spreadsheetml/2009/9/main" objectType="CheckBox" fmlaLink="J7" lockText="1" noThreeD="1"/>
</file>

<file path=xl/ctrlProps/ctrlProp257.xml><?xml version="1.0" encoding="utf-8"?>
<formControlPr xmlns="http://schemas.microsoft.com/office/spreadsheetml/2009/9/main" objectType="CheckBox" fmlaLink="J8" lockText="1" noThreeD="1"/>
</file>

<file path=xl/ctrlProps/ctrlProp258.xml><?xml version="1.0" encoding="utf-8"?>
<formControlPr xmlns="http://schemas.microsoft.com/office/spreadsheetml/2009/9/main" objectType="CheckBox" fmlaLink="J6" lockText="1" noThreeD="1"/>
</file>

<file path=xl/ctrlProps/ctrlProp259.xml><?xml version="1.0" encoding="utf-8"?>
<formControlPr xmlns="http://schemas.microsoft.com/office/spreadsheetml/2009/9/main" objectType="CheckBox" fmlaLink="J9" lockText="1" noThreeD="1"/>
</file>

<file path=xl/ctrlProps/ctrlProp26.xml><?xml version="1.0" encoding="utf-8"?>
<formControlPr xmlns="http://schemas.microsoft.com/office/spreadsheetml/2009/9/main" objectType="CheckBox" fmlaLink="J6" lockText="1" noThreeD="1"/>
</file>

<file path=xl/ctrlProps/ctrlProp260.xml><?xml version="1.0" encoding="utf-8"?>
<formControlPr xmlns="http://schemas.microsoft.com/office/spreadsheetml/2009/9/main" objectType="CheckBox" fmlaLink="J10" lockText="1" noThreeD="1"/>
</file>

<file path=xl/ctrlProps/ctrlProp261.xml><?xml version="1.0" encoding="utf-8"?>
<formControlPr xmlns="http://schemas.microsoft.com/office/spreadsheetml/2009/9/main" objectType="CheckBox" fmlaLink="J6" lockText="1" noThreeD="1"/>
</file>

<file path=xl/ctrlProps/ctrlProp262.xml><?xml version="1.0" encoding="utf-8"?>
<formControlPr xmlns="http://schemas.microsoft.com/office/spreadsheetml/2009/9/main" objectType="CheckBox" fmlaLink="J11" lockText="1" noThreeD="1"/>
</file>

<file path=xl/ctrlProps/ctrlProp263.xml><?xml version="1.0" encoding="utf-8"?>
<formControlPr xmlns="http://schemas.microsoft.com/office/spreadsheetml/2009/9/main" objectType="CheckBox" fmlaLink="J6" lockText="1" noThreeD="1"/>
</file>

<file path=xl/ctrlProps/ctrlProp264.xml><?xml version="1.0" encoding="utf-8"?>
<formControlPr xmlns="http://schemas.microsoft.com/office/spreadsheetml/2009/9/main" objectType="CheckBox" fmlaLink="J12" lockText="1" noThreeD="1"/>
</file>

<file path=xl/ctrlProps/ctrlProp265.xml><?xml version="1.0" encoding="utf-8"?>
<formControlPr xmlns="http://schemas.microsoft.com/office/spreadsheetml/2009/9/main" objectType="CheckBox" fmlaLink="J6" lockText="1" noThreeD="1"/>
</file>

<file path=xl/ctrlProps/ctrlProp266.xml><?xml version="1.0" encoding="utf-8"?>
<formControlPr xmlns="http://schemas.microsoft.com/office/spreadsheetml/2009/9/main" objectType="CheckBox" fmlaLink="J13" lockText="1" noThreeD="1"/>
</file>

<file path=xl/ctrlProps/ctrlProp267.xml><?xml version="1.0" encoding="utf-8"?>
<formControlPr xmlns="http://schemas.microsoft.com/office/spreadsheetml/2009/9/main" objectType="CheckBox" fmlaLink="J6" lockText="1" noThreeD="1"/>
</file>

<file path=xl/ctrlProps/ctrlProp268.xml><?xml version="1.0" encoding="utf-8"?>
<formControlPr xmlns="http://schemas.microsoft.com/office/spreadsheetml/2009/9/main" objectType="CheckBox" fmlaLink="J6" lockText="1" noThreeD="1"/>
</file>

<file path=xl/ctrlProps/ctrlProp269.xml><?xml version="1.0" encoding="utf-8"?>
<formControlPr xmlns="http://schemas.microsoft.com/office/spreadsheetml/2009/9/main" objectType="CheckBox" fmlaLink="J6" lockText="1" noThreeD="1"/>
</file>

<file path=xl/ctrlProps/ctrlProp27.xml><?xml version="1.0" encoding="utf-8"?>
<formControlPr xmlns="http://schemas.microsoft.com/office/spreadsheetml/2009/9/main" objectType="CheckBox" fmlaLink="L6" lockText="1" noThreeD="1"/>
</file>

<file path=xl/ctrlProps/ctrlProp270.xml><?xml version="1.0" encoding="utf-8"?>
<formControlPr xmlns="http://schemas.microsoft.com/office/spreadsheetml/2009/9/main" objectType="CheckBox" fmlaLink="J6" lockText="1" noThreeD="1"/>
</file>

<file path=xl/ctrlProps/ctrlProp271.xml><?xml version="1.0" encoding="utf-8"?>
<formControlPr xmlns="http://schemas.microsoft.com/office/spreadsheetml/2009/9/main" objectType="CheckBox" fmlaLink="J6" lockText="1" noThreeD="1"/>
</file>

<file path=xl/ctrlProps/ctrlProp272.xml><?xml version="1.0" encoding="utf-8"?>
<formControlPr xmlns="http://schemas.microsoft.com/office/spreadsheetml/2009/9/main" objectType="CheckBox" fmlaLink="J6" lockText="1" noThreeD="1"/>
</file>

<file path=xl/ctrlProps/ctrlProp273.xml><?xml version="1.0" encoding="utf-8"?>
<formControlPr xmlns="http://schemas.microsoft.com/office/spreadsheetml/2009/9/main" objectType="CheckBox" fmlaLink="J6" lockText="1" noThreeD="1"/>
</file>

<file path=xl/ctrlProps/ctrlProp274.xml><?xml version="1.0" encoding="utf-8"?>
<formControlPr xmlns="http://schemas.microsoft.com/office/spreadsheetml/2009/9/main" objectType="CheckBox" fmlaLink="J6" lockText="1" noThreeD="1"/>
</file>

<file path=xl/ctrlProps/ctrlProp275.xml><?xml version="1.0" encoding="utf-8"?>
<formControlPr xmlns="http://schemas.microsoft.com/office/spreadsheetml/2009/9/main" objectType="CheckBox" fmlaLink="J6" lockText="1" noThreeD="1"/>
</file>

<file path=xl/ctrlProps/ctrlProp276.xml><?xml version="1.0" encoding="utf-8"?>
<formControlPr xmlns="http://schemas.microsoft.com/office/spreadsheetml/2009/9/main" objectType="CheckBox" fmlaLink="J6" lockText="1" noThreeD="1"/>
</file>

<file path=xl/ctrlProps/ctrlProp277.xml><?xml version="1.0" encoding="utf-8"?>
<formControlPr xmlns="http://schemas.microsoft.com/office/spreadsheetml/2009/9/main" objectType="CheckBox" fmlaLink="J6" lockText="1" noThreeD="1"/>
</file>

<file path=xl/ctrlProps/ctrlProp278.xml><?xml version="1.0" encoding="utf-8"?>
<formControlPr xmlns="http://schemas.microsoft.com/office/spreadsheetml/2009/9/main" objectType="CheckBox" fmlaLink="J6" lockText="1" noThreeD="1"/>
</file>

<file path=xl/ctrlProps/ctrlProp279.xml><?xml version="1.0" encoding="utf-8"?>
<formControlPr xmlns="http://schemas.microsoft.com/office/spreadsheetml/2009/9/main" objectType="CheckBox" fmlaLink="J6" lockText="1" noThreeD="1"/>
</file>

<file path=xl/ctrlProps/ctrlProp28.xml><?xml version="1.0" encoding="utf-8"?>
<formControlPr xmlns="http://schemas.microsoft.com/office/spreadsheetml/2009/9/main" objectType="CheckBox" fmlaLink="J6" lockText="1" noThreeD="1"/>
</file>

<file path=xl/ctrlProps/ctrlProp280.xml><?xml version="1.0" encoding="utf-8"?>
<formControlPr xmlns="http://schemas.microsoft.com/office/spreadsheetml/2009/9/main" objectType="CheckBox" fmlaLink="J6" lockText="1" noThreeD="1"/>
</file>

<file path=xl/ctrlProps/ctrlProp281.xml><?xml version="1.0" encoding="utf-8"?>
<formControlPr xmlns="http://schemas.microsoft.com/office/spreadsheetml/2009/9/main" objectType="CheckBox" fmlaLink="J6" lockText="1" noThreeD="1"/>
</file>

<file path=xl/ctrlProps/ctrlProp282.xml><?xml version="1.0" encoding="utf-8"?>
<formControlPr xmlns="http://schemas.microsoft.com/office/spreadsheetml/2009/9/main" objectType="CheckBox" fmlaLink="J6" lockText="1" noThreeD="1"/>
</file>

<file path=xl/ctrlProps/ctrlProp283.xml><?xml version="1.0" encoding="utf-8"?>
<formControlPr xmlns="http://schemas.microsoft.com/office/spreadsheetml/2009/9/main" objectType="CheckBox" fmlaLink="J7" lockText="1" noThreeD="1"/>
</file>

<file path=xl/ctrlProps/ctrlProp284.xml><?xml version="1.0" encoding="utf-8"?>
<formControlPr xmlns="http://schemas.microsoft.com/office/spreadsheetml/2009/9/main" objectType="CheckBox" fmlaLink="J8" lockText="1" noThreeD="1"/>
</file>

<file path=xl/ctrlProps/ctrlProp285.xml><?xml version="1.0" encoding="utf-8"?>
<formControlPr xmlns="http://schemas.microsoft.com/office/spreadsheetml/2009/9/main" objectType="CheckBox" fmlaLink="J6" lockText="1" noThreeD="1"/>
</file>

<file path=xl/ctrlProps/ctrlProp286.xml><?xml version="1.0" encoding="utf-8"?>
<formControlPr xmlns="http://schemas.microsoft.com/office/spreadsheetml/2009/9/main" objectType="CheckBox" fmlaLink="J9" lockText="1" noThreeD="1"/>
</file>

<file path=xl/ctrlProps/ctrlProp287.xml><?xml version="1.0" encoding="utf-8"?>
<formControlPr xmlns="http://schemas.microsoft.com/office/spreadsheetml/2009/9/main" objectType="CheckBox" fmlaLink="J10" lockText="1" noThreeD="1"/>
</file>

<file path=xl/ctrlProps/ctrlProp288.xml><?xml version="1.0" encoding="utf-8"?>
<formControlPr xmlns="http://schemas.microsoft.com/office/spreadsheetml/2009/9/main" objectType="CheckBox" fmlaLink="J6" lockText="1" noThreeD="1"/>
</file>

<file path=xl/ctrlProps/ctrlProp289.xml><?xml version="1.0" encoding="utf-8"?>
<formControlPr xmlns="http://schemas.microsoft.com/office/spreadsheetml/2009/9/main" objectType="CheckBox" fmlaLink="J11" lockText="1" noThreeD="1"/>
</file>

<file path=xl/ctrlProps/ctrlProp29.xml><?xml version="1.0" encoding="utf-8"?>
<formControlPr xmlns="http://schemas.microsoft.com/office/spreadsheetml/2009/9/main" objectType="CheckBox" fmlaLink="K13" lockText="1" noThreeD="1"/>
</file>

<file path=xl/ctrlProps/ctrlProp290.xml><?xml version="1.0" encoding="utf-8"?>
<formControlPr xmlns="http://schemas.microsoft.com/office/spreadsheetml/2009/9/main" objectType="CheckBox" fmlaLink="J6" lockText="1" noThreeD="1"/>
</file>

<file path=xl/ctrlProps/ctrlProp291.xml><?xml version="1.0" encoding="utf-8"?>
<formControlPr xmlns="http://schemas.microsoft.com/office/spreadsheetml/2009/9/main" objectType="CheckBox" fmlaLink="J12" lockText="1" noThreeD="1"/>
</file>

<file path=xl/ctrlProps/ctrlProp292.xml><?xml version="1.0" encoding="utf-8"?>
<formControlPr xmlns="http://schemas.microsoft.com/office/spreadsheetml/2009/9/main" objectType="CheckBox" fmlaLink="J6" lockText="1" noThreeD="1"/>
</file>

<file path=xl/ctrlProps/ctrlProp293.xml><?xml version="1.0" encoding="utf-8"?>
<formControlPr xmlns="http://schemas.microsoft.com/office/spreadsheetml/2009/9/main" objectType="CheckBox" fmlaLink="J13" lockText="1" noThreeD="1"/>
</file>

<file path=xl/ctrlProps/ctrlProp294.xml><?xml version="1.0" encoding="utf-8"?>
<formControlPr xmlns="http://schemas.microsoft.com/office/spreadsheetml/2009/9/main" objectType="CheckBox" fmlaLink="J6" lockText="1" noThreeD="1"/>
</file>

<file path=xl/ctrlProps/ctrlProp295.xml><?xml version="1.0" encoding="utf-8"?>
<formControlPr xmlns="http://schemas.microsoft.com/office/spreadsheetml/2009/9/main" objectType="CheckBox" fmlaLink="J6" lockText="1" noThreeD="1"/>
</file>

<file path=xl/ctrlProps/ctrlProp296.xml><?xml version="1.0" encoding="utf-8"?>
<formControlPr xmlns="http://schemas.microsoft.com/office/spreadsheetml/2009/9/main" objectType="CheckBox" fmlaLink="J6" lockText="1" noThreeD="1"/>
</file>

<file path=xl/ctrlProps/ctrlProp297.xml><?xml version="1.0" encoding="utf-8"?>
<formControlPr xmlns="http://schemas.microsoft.com/office/spreadsheetml/2009/9/main" objectType="CheckBox" fmlaLink="J6" lockText="1" noThreeD="1"/>
</file>

<file path=xl/ctrlProps/ctrlProp298.xml><?xml version="1.0" encoding="utf-8"?>
<formControlPr xmlns="http://schemas.microsoft.com/office/spreadsheetml/2009/9/main" objectType="CheckBox" fmlaLink="J6" lockText="1" noThreeD="1"/>
</file>

<file path=xl/ctrlProps/ctrlProp299.xml><?xml version="1.0" encoding="utf-8"?>
<formControlPr xmlns="http://schemas.microsoft.com/office/spreadsheetml/2009/9/main" objectType="CheckBox" fmlaLink="J6" lockText="1" noThreeD="1"/>
</file>

<file path=xl/ctrlProps/ctrlProp3.xml><?xml version="1.0" encoding="utf-8"?>
<formControlPr xmlns="http://schemas.microsoft.com/office/spreadsheetml/2009/9/main" objectType="CheckBox" fmlaLink="J6" lockText="1" noThreeD="1"/>
</file>

<file path=xl/ctrlProps/ctrlProp30.xml><?xml version="1.0" encoding="utf-8"?>
<formControlPr xmlns="http://schemas.microsoft.com/office/spreadsheetml/2009/9/main" objectType="CheckBox" fmlaLink="L6" lockText="1" noThreeD="1"/>
</file>

<file path=xl/ctrlProps/ctrlProp300.xml><?xml version="1.0" encoding="utf-8"?>
<formControlPr xmlns="http://schemas.microsoft.com/office/spreadsheetml/2009/9/main" objectType="CheckBox" fmlaLink="J6" lockText="1" noThreeD="1"/>
</file>

<file path=xl/ctrlProps/ctrlProp301.xml><?xml version="1.0" encoding="utf-8"?>
<formControlPr xmlns="http://schemas.microsoft.com/office/spreadsheetml/2009/9/main" objectType="CheckBox" fmlaLink="J6" lockText="1" noThreeD="1"/>
</file>

<file path=xl/ctrlProps/ctrlProp302.xml><?xml version="1.0" encoding="utf-8"?>
<formControlPr xmlns="http://schemas.microsoft.com/office/spreadsheetml/2009/9/main" objectType="CheckBox" fmlaLink="J6" lockText="1" noThreeD="1"/>
</file>

<file path=xl/ctrlProps/ctrlProp303.xml><?xml version="1.0" encoding="utf-8"?>
<formControlPr xmlns="http://schemas.microsoft.com/office/spreadsheetml/2009/9/main" objectType="CheckBox" fmlaLink="J6" lockText="1" noThreeD="1"/>
</file>

<file path=xl/ctrlProps/ctrlProp304.xml><?xml version="1.0" encoding="utf-8"?>
<formControlPr xmlns="http://schemas.microsoft.com/office/spreadsheetml/2009/9/main" objectType="CheckBox" fmlaLink="J6" lockText="1" noThreeD="1"/>
</file>

<file path=xl/ctrlProps/ctrlProp305.xml><?xml version="1.0" encoding="utf-8"?>
<formControlPr xmlns="http://schemas.microsoft.com/office/spreadsheetml/2009/9/main" objectType="CheckBox" fmlaLink="J6" lockText="1" noThreeD="1"/>
</file>

<file path=xl/ctrlProps/ctrlProp306.xml><?xml version="1.0" encoding="utf-8"?>
<formControlPr xmlns="http://schemas.microsoft.com/office/spreadsheetml/2009/9/main" objectType="CheckBox" fmlaLink="J6" lockText="1" noThreeD="1"/>
</file>

<file path=xl/ctrlProps/ctrlProp307.xml><?xml version="1.0" encoding="utf-8"?>
<formControlPr xmlns="http://schemas.microsoft.com/office/spreadsheetml/2009/9/main" objectType="CheckBox" fmlaLink="J6" lockText="1" noThreeD="1"/>
</file>

<file path=xl/ctrlProps/ctrlProp308.xml><?xml version="1.0" encoding="utf-8"?>
<formControlPr xmlns="http://schemas.microsoft.com/office/spreadsheetml/2009/9/main" objectType="CheckBox" fmlaLink="J6" lockText="1" noThreeD="1"/>
</file>

<file path=xl/ctrlProps/ctrlProp309.xml><?xml version="1.0" encoding="utf-8"?>
<formControlPr xmlns="http://schemas.microsoft.com/office/spreadsheetml/2009/9/main" objectType="CheckBox" fmlaLink="J6" lockText="1" noThreeD="1"/>
</file>

<file path=xl/ctrlProps/ctrlProp31.xml><?xml version="1.0" encoding="utf-8"?>
<formControlPr xmlns="http://schemas.microsoft.com/office/spreadsheetml/2009/9/main" objectType="CheckBox" fmlaLink="J6" lockText="1" noThreeD="1"/>
</file>

<file path=xl/ctrlProps/ctrlProp310.xml><?xml version="1.0" encoding="utf-8"?>
<formControlPr xmlns="http://schemas.microsoft.com/office/spreadsheetml/2009/9/main" objectType="CheckBox" fmlaLink="J6" lockText="1" noThreeD="1"/>
</file>

<file path=xl/ctrlProps/ctrlProp311.xml><?xml version="1.0" encoding="utf-8"?>
<formControlPr xmlns="http://schemas.microsoft.com/office/spreadsheetml/2009/9/main" objectType="CheckBox" fmlaLink="J6" lockText="1" noThreeD="1"/>
</file>

<file path=xl/ctrlProps/ctrlProp312.xml><?xml version="1.0" encoding="utf-8"?>
<formControlPr xmlns="http://schemas.microsoft.com/office/spreadsheetml/2009/9/main" objectType="CheckBox" fmlaLink="J6" lockText="1" noThreeD="1"/>
</file>

<file path=xl/ctrlProps/ctrlProp313.xml><?xml version="1.0" encoding="utf-8"?>
<formControlPr xmlns="http://schemas.microsoft.com/office/spreadsheetml/2009/9/main" objectType="CheckBox" fmlaLink="J7" lockText="1" noThreeD="1"/>
</file>

<file path=xl/ctrlProps/ctrlProp314.xml><?xml version="1.0" encoding="utf-8"?>
<formControlPr xmlns="http://schemas.microsoft.com/office/spreadsheetml/2009/9/main" objectType="CheckBox" fmlaLink="J8" lockText="1" noThreeD="1"/>
</file>

<file path=xl/ctrlProps/ctrlProp315.xml><?xml version="1.0" encoding="utf-8"?>
<formControlPr xmlns="http://schemas.microsoft.com/office/spreadsheetml/2009/9/main" objectType="CheckBox" fmlaLink="J6" lockText="1" noThreeD="1"/>
</file>

<file path=xl/ctrlProps/ctrlProp316.xml><?xml version="1.0" encoding="utf-8"?>
<formControlPr xmlns="http://schemas.microsoft.com/office/spreadsheetml/2009/9/main" objectType="CheckBox" fmlaLink="J9" lockText="1" noThreeD="1"/>
</file>

<file path=xl/ctrlProps/ctrlProp317.xml><?xml version="1.0" encoding="utf-8"?>
<formControlPr xmlns="http://schemas.microsoft.com/office/spreadsheetml/2009/9/main" objectType="CheckBox" fmlaLink="J10" lockText="1" noThreeD="1"/>
</file>

<file path=xl/ctrlProps/ctrlProp318.xml><?xml version="1.0" encoding="utf-8"?>
<formControlPr xmlns="http://schemas.microsoft.com/office/spreadsheetml/2009/9/main" objectType="CheckBox" fmlaLink="J6" lockText="1" noThreeD="1"/>
</file>

<file path=xl/ctrlProps/ctrlProp319.xml><?xml version="1.0" encoding="utf-8"?>
<formControlPr xmlns="http://schemas.microsoft.com/office/spreadsheetml/2009/9/main" objectType="CheckBox" fmlaLink="J11" lockText="1" noThreeD="1"/>
</file>

<file path=xl/ctrlProps/ctrlProp32.xml><?xml version="1.0" encoding="utf-8"?>
<formControlPr xmlns="http://schemas.microsoft.com/office/spreadsheetml/2009/9/main" objectType="CheckBox" fmlaLink="L6" lockText="1" noThreeD="1"/>
</file>

<file path=xl/ctrlProps/ctrlProp320.xml><?xml version="1.0" encoding="utf-8"?>
<formControlPr xmlns="http://schemas.microsoft.com/office/spreadsheetml/2009/9/main" objectType="CheckBox" fmlaLink="J6" lockText="1" noThreeD="1"/>
</file>

<file path=xl/ctrlProps/ctrlProp321.xml><?xml version="1.0" encoding="utf-8"?>
<formControlPr xmlns="http://schemas.microsoft.com/office/spreadsheetml/2009/9/main" objectType="CheckBox" fmlaLink="J12" lockText="1" noThreeD="1"/>
</file>

<file path=xl/ctrlProps/ctrlProp322.xml><?xml version="1.0" encoding="utf-8"?>
<formControlPr xmlns="http://schemas.microsoft.com/office/spreadsheetml/2009/9/main" objectType="CheckBox" fmlaLink="J6" lockText="1" noThreeD="1"/>
</file>

<file path=xl/ctrlProps/ctrlProp323.xml><?xml version="1.0" encoding="utf-8"?>
<formControlPr xmlns="http://schemas.microsoft.com/office/spreadsheetml/2009/9/main" objectType="CheckBox" fmlaLink="J13" lockText="1" noThreeD="1"/>
</file>

<file path=xl/ctrlProps/ctrlProp324.xml><?xml version="1.0" encoding="utf-8"?>
<formControlPr xmlns="http://schemas.microsoft.com/office/spreadsheetml/2009/9/main" objectType="CheckBox" fmlaLink="J6" lockText="1" noThreeD="1"/>
</file>

<file path=xl/ctrlProps/ctrlProp325.xml><?xml version="1.0" encoding="utf-8"?>
<formControlPr xmlns="http://schemas.microsoft.com/office/spreadsheetml/2009/9/main" objectType="CheckBox" fmlaLink="J6" lockText="1" noThreeD="1"/>
</file>

<file path=xl/ctrlProps/ctrlProp326.xml><?xml version="1.0" encoding="utf-8"?>
<formControlPr xmlns="http://schemas.microsoft.com/office/spreadsheetml/2009/9/main" objectType="CheckBox" fmlaLink="J7" lockText="1" noThreeD="1"/>
</file>

<file path=xl/ctrlProps/ctrlProp327.xml><?xml version="1.0" encoding="utf-8"?>
<formControlPr xmlns="http://schemas.microsoft.com/office/spreadsheetml/2009/9/main" objectType="CheckBox" fmlaLink="J14" lockText="1" noThreeD="1"/>
</file>

<file path=xl/ctrlProps/ctrlProp328.xml><?xml version="1.0" encoding="utf-8"?>
<formControlPr xmlns="http://schemas.microsoft.com/office/spreadsheetml/2009/9/main" objectType="CheckBox" fmlaLink="J7" lockText="1" noThreeD="1"/>
</file>

<file path=xl/ctrlProps/ctrlProp329.xml><?xml version="1.0" encoding="utf-8"?>
<formControlPr xmlns="http://schemas.microsoft.com/office/spreadsheetml/2009/9/main" objectType="CheckBox" fmlaLink="J6" lockText="1" noThreeD="1"/>
</file>

<file path=xl/ctrlProps/ctrlProp33.xml><?xml version="1.0" encoding="utf-8"?>
<formControlPr xmlns="http://schemas.microsoft.com/office/spreadsheetml/2009/9/main" objectType="CheckBox" fmlaLink="J6" lockText="1" noThreeD="1"/>
</file>

<file path=xl/ctrlProps/ctrlProp330.xml><?xml version="1.0" encoding="utf-8"?>
<formControlPr xmlns="http://schemas.microsoft.com/office/spreadsheetml/2009/9/main" objectType="CheckBox" fmlaLink="J6" lockText="1" noThreeD="1"/>
</file>

<file path=xl/ctrlProps/ctrlProp331.xml><?xml version="1.0" encoding="utf-8"?>
<formControlPr xmlns="http://schemas.microsoft.com/office/spreadsheetml/2009/9/main" objectType="CheckBox" fmlaLink="J6" lockText="1" noThreeD="1"/>
</file>

<file path=xl/ctrlProps/ctrlProp332.xml><?xml version="1.0" encoding="utf-8"?>
<formControlPr xmlns="http://schemas.microsoft.com/office/spreadsheetml/2009/9/main" objectType="CheckBox" fmlaLink="J6" lockText="1" noThreeD="1"/>
</file>

<file path=xl/ctrlProps/ctrlProp333.xml><?xml version="1.0" encoding="utf-8"?>
<formControlPr xmlns="http://schemas.microsoft.com/office/spreadsheetml/2009/9/main" objectType="CheckBox" fmlaLink="J6" lockText="1" noThreeD="1"/>
</file>

<file path=xl/ctrlProps/ctrlProp334.xml><?xml version="1.0" encoding="utf-8"?>
<formControlPr xmlns="http://schemas.microsoft.com/office/spreadsheetml/2009/9/main" objectType="CheckBox" fmlaLink="J6" lockText="1" noThreeD="1"/>
</file>

<file path=xl/ctrlProps/ctrlProp335.xml><?xml version="1.0" encoding="utf-8"?>
<formControlPr xmlns="http://schemas.microsoft.com/office/spreadsheetml/2009/9/main" objectType="CheckBox" fmlaLink="J6" lockText="1" noThreeD="1"/>
</file>

<file path=xl/ctrlProps/ctrlProp336.xml><?xml version="1.0" encoding="utf-8"?>
<formControlPr xmlns="http://schemas.microsoft.com/office/spreadsheetml/2009/9/main" objectType="CheckBox" fmlaLink="J6" lockText="1" noThreeD="1"/>
</file>

<file path=xl/ctrlProps/ctrlProp337.xml><?xml version="1.0" encoding="utf-8"?>
<formControlPr xmlns="http://schemas.microsoft.com/office/spreadsheetml/2009/9/main" objectType="CheckBox" fmlaLink="J6" lockText="1" noThreeD="1"/>
</file>

<file path=xl/ctrlProps/ctrlProp338.xml><?xml version="1.0" encoding="utf-8"?>
<formControlPr xmlns="http://schemas.microsoft.com/office/spreadsheetml/2009/9/main" objectType="CheckBox" fmlaLink="J6" lockText="1" noThreeD="1"/>
</file>

<file path=xl/ctrlProps/ctrlProp339.xml><?xml version="1.0" encoding="utf-8"?>
<formControlPr xmlns="http://schemas.microsoft.com/office/spreadsheetml/2009/9/main" objectType="CheckBox" fmlaLink="J6" lockText="1" noThreeD="1"/>
</file>

<file path=xl/ctrlProps/ctrlProp34.xml><?xml version="1.0" encoding="utf-8"?>
<formControlPr xmlns="http://schemas.microsoft.com/office/spreadsheetml/2009/9/main" objectType="CheckBox" fmlaLink="K14" lockText="1" noThreeD="1"/>
</file>

<file path=xl/ctrlProps/ctrlProp340.xml><?xml version="1.0" encoding="utf-8"?>
<formControlPr xmlns="http://schemas.microsoft.com/office/spreadsheetml/2009/9/main" objectType="CheckBox" fmlaLink="J6" lockText="1" noThreeD="1"/>
</file>

<file path=xl/ctrlProps/ctrlProp341.xml><?xml version="1.0" encoding="utf-8"?>
<formControlPr xmlns="http://schemas.microsoft.com/office/spreadsheetml/2009/9/main" objectType="CheckBox" fmlaLink="J6" lockText="1" noThreeD="1"/>
</file>

<file path=xl/ctrlProps/ctrlProp342.xml><?xml version="1.0" encoding="utf-8"?>
<formControlPr xmlns="http://schemas.microsoft.com/office/spreadsheetml/2009/9/main" objectType="CheckBox" fmlaLink="J6" lockText="1" noThreeD="1"/>
</file>

<file path=xl/ctrlProps/ctrlProp343.xml><?xml version="1.0" encoding="utf-8"?>
<formControlPr xmlns="http://schemas.microsoft.com/office/spreadsheetml/2009/9/main" objectType="CheckBox" fmlaLink="J6" lockText="1" noThreeD="1"/>
</file>

<file path=xl/ctrlProps/ctrlProp344.xml><?xml version="1.0" encoding="utf-8"?>
<formControlPr xmlns="http://schemas.microsoft.com/office/spreadsheetml/2009/9/main" objectType="CheckBox" fmlaLink="J6" lockText="1" noThreeD="1"/>
</file>

<file path=xl/ctrlProps/ctrlProp345.xml><?xml version="1.0" encoding="utf-8"?>
<formControlPr xmlns="http://schemas.microsoft.com/office/spreadsheetml/2009/9/main" objectType="CheckBox" fmlaLink="J7" lockText="1" noThreeD="1"/>
</file>

<file path=xl/ctrlProps/ctrlProp346.xml><?xml version="1.0" encoding="utf-8"?>
<formControlPr xmlns="http://schemas.microsoft.com/office/spreadsheetml/2009/9/main" objectType="CheckBox" fmlaLink="J8" lockText="1" noThreeD="1"/>
</file>

<file path=xl/ctrlProps/ctrlProp347.xml><?xml version="1.0" encoding="utf-8"?>
<formControlPr xmlns="http://schemas.microsoft.com/office/spreadsheetml/2009/9/main" objectType="CheckBox" fmlaLink="J6" lockText="1" noThreeD="1"/>
</file>

<file path=xl/ctrlProps/ctrlProp348.xml><?xml version="1.0" encoding="utf-8"?>
<formControlPr xmlns="http://schemas.microsoft.com/office/spreadsheetml/2009/9/main" objectType="CheckBox" fmlaLink="J9" lockText="1" noThreeD="1"/>
</file>

<file path=xl/ctrlProps/ctrlProp349.xml><?xml version="1.0" encoding="utf-8"?>
<formControlPr xmlns="http://schemas.microsoft.com/office/spreadsheetml/2009/9/main" objectType="CheckBox" fmlaLink="J10" lockText="1" noThreeD="1"/>
</file>

<file path=xl/ctrlProps/ctrlProp35.xml><?xml version="1.0" encoding="utf-8"?>
<formControlPr xmlns="http://schemas.microsoft.com/office/spreadsheetml/2009/9/main" objectType="CheckBox" fmlaLink="L6" lockText="1" noThreeD="1"/>
</file>

<file path=xl/ctrlProps/ctrlProp350.xml><?xml version="1.0" encoding="utf-8"?>
<formControlPr xmlns="http://schemas.microsoft.com/office/spreadsheetml/2009/9/main" objectType="CheckBox" fmlaLink="J6" lockText="1" noThreeD="1"/>
</file>

<file path=xl/ctrlProps/ctrlProp351.xml><?xml version="1.0" encoding="utf-8"?>
<formControlPr xmlns="http://schemas.microsoft.com/office/spreadsheetml/2009/9/main" objectType="CheckBox" fmlaLink="J11" lockText="1" noThreeD="1"/>
</file>

<file path=xl/ctrlProps/ctrlProp352.xml><?xml version="1.0" encoding="utf-8"?>
<formControlPr xmlns="http://schemas.microsoft.com/office/spreadsheetml/2009/9/main" objectType="CheckBox" fmlaLink="J6" lockText="1" noThreeD="1"/>
</file>

<file path=xl/ctrlProps/ctrlProp353.xml><?xml version="1.0" encoding="utf-8"?>
<formControlPr xmlns="http://schemas.microsoft.com/office/spreadsheetml/2009/9/main" objectType="CheckBox" fmlaLink="J12" lockText="1" noThreeD="1"/>
</file>

<file path=xl/ctrlProps/ctrlProp354.xml><?xml version="1.0" encoding="utf-8"?>
<formControlPr xmlns="http://schemas.microsoft.com/office/spreadsheetml/2009/9/main" objectType="CheckBox" fmlaLink="J6" lockText="1" noThreeD="1"/>
</file>

<file path=xl/ctrlProps/ctrlProp355.xml><?xml version="1.0" encoding="utf-8"?>
<formControlPr xmlns="http://schemas.microsoft.com/office/spreadsheetml/2009/9/main" objectType="CheckBox" fmlaLink="J13" lockText="1" noThreeD="1"/>
</file>

<file path=xl/ctrlProps/ctrlProp356.xml><?xml version="1.0" encoding="utf-8"?>
<formControlPr xmlns="http://schemas.microsoft.com/office/spreadsheetml/2009/9/main" objectType="CheckBox" fmlaLink="J6" lockText="1" noThreeD="1"/>
</file>

<file path=xl/ctrlProps/ctrlProp357.xml><?xml version="1.0" encoding="utf-8"?>
<formControlPr xmlns="http://schemas.microsoft.com/office/spreadsheetml/2009/9/main" objectType="CheckBox" fmlaLink="J6" lockText="1" noThreeD="1"/>
</file>

<file path=xl/ctrlProps/ctrlProp358.xml><?xml version="1.0" encoding="utf-8"?>
<formControlPr xmlns="http://schemas.microsoft.com/office/spreadsheetml/2009/9/main" objectType="CheckBox" fmlaLink="J7" lockText="1" noThreeD="1"/>
</file>

<file path=xl/ctrlProps/ctrlProp359.xml><?xml version="1.0" encoding="utf-8"?>
<formControlPr xmlns="http://schemas.microsoft.com/office/spreadsheetml/2009/9/main" objectType="CheckBox" fmlaLink="J14" lockText="1" noThreeD="1"/>
</file>

<file path=xl/ctrlProps/ctrlProp36.xml><?xml version="1.0" encoding="utf-8"?>
<formControlPr xmlns="http://schemas.microsoft.com/office/spreadsheetml/2009/9/main" objectType="CheckBox" fmlaLink="J6" lockText="1" noThreeD="1"/>
</file>

<file path=xl/ctrlProps/ctrlProp360.xml><?xml version="1.0" encoding="utf-8"?>
<formControlPr xmlns="http://schemas.microsoft.com/office/spreadsheetml/2009/9/main" objectType="CheckBox" fmlaLink="J7" lockText="1" noThreeD="1"/>
</file>

<file path=xl/ctrlProps/ctrlProp361.xml><?xml version="1.0" encoding="utf-8"?>
<formControlPr xmlns="http://schemas.microsoft.com/office/spreadsheetml/2009/9/main" objectType="CheckBox" fmlaLink="J6" lockText="1" noThreeD="1"/>
</file>

<file path=xl/ctrlProps/ctrlProp362.xml><?xml version="1.0" encoding="utf-8"?>
<formControlPr xmlns="http://schemas.microsoft.com/office/spreadsheetml/2009/9/main" objectType="CheckBox" fmlaLink="J15" lockText="1" noThreeD="1"/>
</file>

<file path=xl/ctrlProps/ctrlProp363.xml><?xml version="1.0" encoding="utf-8"?>
<formControlPr xmlns="http://schemas.microsoft.com/office/spreadsheetml/2009/9/main" objectType="CheckBox" fmlaLink="J6" lockText="1" noThreeD="1"/>
</file>

<file path=xl/ctrlProps/ctrlProp364.xml><?xml version="1.0" encoding="utf-8"?>
<formControlPr xmlns="http://schemas.microsoft.com/office/spreadsheetml/2009/9/main" objectType="CheckBox" fmlaLink="J6" lockText="1" noThreeD="1"/>
</file>

<file path=xl/ctrlProps/ctrlProp365.xml><?xml version="1.0" encoding="utf-8"?>
<formControlPr xmlns="http://schemas.microsoft.com/office/spreadsheetml/2009/9/main" objectType="CheckBox" fmlaLink="J6" lockText="1" noThreeD="1"/>
</file>

<file path=xl/ctrlProps/ctrlProp366.xml><?xml version="1.0" encoding="utf-8"?>
<formControlPr xmlns="http://schemas.microsoft.com/office/spreadsheetml/2009/9/main" objectType="CheckBox" fmlaLink="J6" lockText="1" noThreeD="1"/>
</file>

<file path=xl/ctrlProps/ctrlProp367.xml><?xml version="1.0" encoding="utf-8"?>
<formControlPr xmlns="http://schemas.microsoft.com/office/spreadsheetml/2009/9/main" objectType="CheckBox" fmlaLink="J6" lockText="1" noThreeD="1"/>
</file>

<file path=xl/ctrlProps/ctrlProp368.xml><?xml version="1.0" encoding="utf-8"?>
<formControlPr xmlns="http://schemas.microsoft.com/office/spreadsheetml/2009/9/main" objectType="CheckBox" fmlaLink="J6" lockText="1" noThreeD="1"/>
</file>

<file path=xl/ctrlProps/ctrlProp369.xml><?xml version="1.0" encoding="utf-8"?>
<formControlPr xmlns="http://schemas.microsoft.com/office/spreadsheetml/2009/9/main" objectType="CheckBox" fmlaLink="J6" lockText="1" noThreeD="1"/>
</file>

<file path=xl/ctrlProps/ctrlProp37.xml><?xml version="1.0" encoding="utf-8"?>
<formControlPr xmlns="http://schemas.microsoft.com/office/spreadsheetml/2009/9/main" objectType="CheckBox" fmlaLink="L6" lockText="1" noThreeD="1"/>
</file>

<file path=xl/ctrlProps/ctrlProp370.xml><?xml version="1.0" encoding="utf-8"?>
<formControlPr xmlns="http://schemas.microsoft.com/office/spreadsheetml/2009/9/main" objectType="CheckBox" fmlaLink="J6" lockText="1" noThreeD="1"/>
</file>

<file path=xl/ctrlProps/ctrlProp371.xml><?xml version="1.0" encoding="utf-8"?>
<formControlPr xmlns="http://schemas.microsoft.com/office/spreadsheetml/2009/9/main" objectType="CheckBox" fmlaLink="J6" lockText="1" noThreeD="1"/>
</file>

<file path=xl/ctrlProps/ctrlProp372.xml><?xml version="1.0" encoding="utf-8"?>
<formControlPr xmlns="http://schemas.microsoft.com/office/spreadsheetml/2009/9/main" objectType="CheckBox" fmlaLink="J6" lockText="1" noThreeD="1"/>
</file>

<file path=xl/ctrlProps/ctrlProp373.xml><?xml version="1.0" encoding="utf-8"?>
<formControlPr xmlns="http://schemas.microsoft.com/office/spreadsheetml/2009/9/main" objectType="CheckBox" fmlaLink="J6" lockText="1" noThreeD="1"/>
</file>

<file path=xl/ctrlProps/ctrlProp374.xml><?xml version="1.0" encoding="utf-8"?>
<formControlPr xmlns="http://schemas.microsoft.com/office/spreadsheetml/2009/9/main" objectType="CheckBox" fmlaLink="J6" lockText="1" noThreeD="1"/>
</file>

<file path=xl/ctrlProps/ctrlProp375.xml><?xml version="1.0" encoding="utf-8"?>
<formControlPr xmlns="http://schemas.microsoft.com/office/spreadsheetml/2009/9/main" objectType="CheckBox" fmlaLink="J6" lockText="1" noThreeD="1"/>
</file>

<file path=xl/ctrlProps/ctrlProp376.xml><?xml version="1.0" encoding="utf-8"?>
<formControlPr xmlns="http://schemas.microsoft.com/office/spreadsheetml/2009/9/main" objectType="CheckBox" fmlaLink="J6" lockText="1" noThreeD="1"/>
</file>

<file path=xl/ctrlProps/ctrlProp377.xml><?xml version="1.0" encoding="utf-8"?>
<formControlPr xmlns="http://schemas.microsoft.com/office/spreadsheetml/2009/9/main" objectType="CheckBox" fmlaLink="J6" lockText="1" noThreeD="1"/>
</file>

<file path=xl/ctrlProps/ctrlProp378.xml><?xml version="1.0" encoding="utf-8"?>
<formControlPr xmlns="http://schemas.microsoft.com/office/spreadsheetml/2009/9/main" objectType="CheckBox" fmlaLink="J16" lockText="1" noThreeD="1"/>
</file>

<file path=xl/ctrlProps/ctrlProp379.xml><?xml version="1.0" encoding="utf-8"?>
<formControlPr xmlns="http://schemas.microsoft.com/office/spreadsheetml/2009/9/main" objectType="CheckBox" fmlaLink="J17" lockText="1" noThreeD="1"/>
</file>

<file path=xl/ctrlProps/ctrlProp38.xml><?xml version="1.0" encoding="utf-8"?>
<formControlPr xmlns="http://schemas.microsoft.com/office/spreadsheetml/2009/9/main" objectType="CheckBox" fmlaLink="J6" lockText="1" noThreeD="1"/>
</file>

<file path=xl/ctrlProps/ctrlProp380.xml><?xml version="1.0" encoding="utf-8"?>
<formControlPr xmlns="http://schemas.microsoft.com/office/spreadsheetml/2009/9/main" objectType="CheckBox" fmlaLink="J6" lockText="1" noThreeD="1"/>
</file>

<file path=xl/ctrlProps/ctrlProp381.xml><?xml version="1.0" encoding="utf-8"?>
<formControlPr xmlns="http://schemas.microsoft.com/office/spreadsheetml/2009/9/main" objectType="CheckBox" fmlaLink="J18" lockText="1" noThreeD="1"/>
</file>

<file path=xl/ctrlProps/ctrlProp382.xml><?xml version="1.0" encoding="utf-8"?>
<formControlPr xmlns="http://schemas.microsoft.com/office/spreadsheetml/2009/9/main" objectType="CheckBox" fmlaLink="J19" lockText="1" noThreeD="1"/>
</file>

<file path=xl/ctrlProps/ctrlProp383.xml><?xml version="1.0" encoding="utf-8"?>
<formControlPr xmlns="http://schemas.microsoft.com/office/spreadsheetml/2009/9/main" objectType="CheckBox" fmlaLink="J6" lockText="1" noThreeD="1"/>
</file>

<file path=xl/ctrlProps/ctrlProp384.xml><?xml version="1.0" encoding="utf-8"?>
<formControlPr xmlns="http://schemas.microsoft.com/office/spreadsheetml/2009/9/main" objectType="CheckBox" fmlaLink="J11" lockText="1" noThreeD="1"/>
</file>

<file path=xl/ctrlProps/ctrlProp385.xml><?xml version="1.0" encoding="utf-8"?>
<formControlPr xmlns="http://schemas.microsoft.com/office/spreadsheetml/2009/9/main" objectType="CheckBox" fmlaLink="J6" lockText="1" noThreeD="1"/>
</file>

<file path=xl/ctrlProps/ctrlProp386.xml><?xml version="1.0" encoding="utf-8"?>
<formControlPr xmlns="http://schemas.microsoft.com/office/spreadsheetml/2009/9/main" objectType="CheckBox" fmlaLink="J12" lockText="1" noThreeD="1"/>
</file>

<file path=xl/ctrlProps/ctrlProp387.xml><?xml version="1.0" encoding="utf-8"?>
<formControlPr xmlns="http://schemas.microsoft.com/office/spreadsheetml/2009/9/main" objectType="CheckBox" fmlaLink="J6" lockText="1" noThreeD="1"/>
</file>

<file path=xl/ctrlProps/ctrlProp388.xml><?xml version="1.0" encoding="utf-8"?>
<formControlPr xmlns="http://schemas.microsoft.com/office/spreadsheetml/2009/9/main" objectType="CheckBox" fmlaLink="J13" lockText="1" noThreeD="1"/>
</file>

<file path=xl/ctrlProps/ctrlProp389.xml><?xml version="1.0" encoding="utf-8"?>
<formControlPr xmlns="http://schemas.microsoft.com/office/spreadsheetml/2009/9/main" objectType="CheckBox" fmlaLink="J6" lockText="1" noThreeD="1"/>
</file>

<file path=xl/ctrlProps/ctrlProp39.xml><?xml version="1.0" encoding="utf-8"?>
<formControlPr xmlns="http://schemas.microsoft.com/office/spreadsheetml/2009/9/main" objectType="CheckBox" fmlaLink="K15" lockText="1" noThreeD="1"/>
</file>

<file path=xl/ctrlProps/ctrlProp390.xml><?xml version="1.0" encoding="utf-8"?>
<formControlPr xmlns="http://schemas.microsoft.com/office/spreadsheetml/2009/9/main" objectType="CheckBox" fmlaLink="J6" lockText="1" noThreeD="1"/>
</file>

<file path=xl/ctrlProps/ctrlProp391.xml><?xml version="1.0" encoding="utf-8"?>
<formControlPr xmlns="http://schemas.microsoft.com/office/spreadsheetml/2009/9/main" objectType="CheckBox" fmlaLink="J7" lockText="1" noThreeD="1"/>
</file>

<file path=xl/ctrlProps/ctrlProp392.xml><?xml version="1.0" encoding="utf-8"?>
<formControlPr xmlns="http://schemas.microsoft.com/office/spreadsheetml/2009/9/main" objectType="CheckBox" fmlaLink="J14" lockText="1" noThreeD="1"/>
</file>

<file path=xl/ctrlProps/ctrlProp393.xml><?xml version="1.0" encoding="utf-8"?>
<formControlPr xmlns="http://schemas.microsoft.com/office/spreadsheetml/2009/9/main" objectType="CheckBox" fmlaLink="J7" lockText="1" noThreeD="1"/>
</file>

<file path=xl/ctrlProps/ctrlProp394.xml><?xml version="1.0" encoding="utf-8"?>
<formControlPr xmlns="http://schemas.microsoft.com/office/spreadsheetml/2009/9/main" objectType="CheckBox" fmlaLink="J6" lockText="1" noThreeD="1"/>
</file>

<file path=xl/ctrlProps/ctrlProp395.xml><?xml version="1.0" encoding="utf-8"?>
<formControlPr xmlns="http://schemas.microsoft.com/office/spreadsheetml/2009/9/main" objectType="CheckBox" fmlaLink="J6" lockText="1" noThreeD="1"/>
</file>

<file path=xl/ctrlProps/ctrlProp396.xml><?xml version="1.0" encoding="utf-8"?>
<formControlPr xmlns="http://schemas.microsoft.com/office/spreadsheetml/2009/9/main" objectType="CheckBox" fmlaLink="J6" lockText="1" noThreeD="1"/>
</file>

<file path=xl/ctrlProps/ctrlProp397.xml><?xml version="1.0" encoding="utf-8"?>
<formControlPr xmlns="http://schemas.microsoft.com/office/spreadsheetml/2009/9/main" objectType="CheckBox" fmlaLink="J6" lockText="1" noThreeD="1"/>
</file>

<file path=xl/ctrlProps/ctrlProp398.xml><?xml version="1.0" encoding="utf-8"?>
<formControlPr xmlns="http://schemas.microsoft.com/office/spreadsheetml/2009/9/main" objectType="CheckBox" fmlaLink="J6" lockText="1" noThreeD="1"/>
</file>

<file path=xl/ctrlProps/ctrlProp399.xml><?xml version="1.0" encoding="utf-8"?>
<formControlPr xmlns="http://schemas.microsoft.com/office/spreadsheetml/2009/9/main" objectType="CheckBox" fmlaLink="J6" lockText="1" noThreeD="1"/>
</file>

<file path=xl/ctrlProps/ctrlProp4.xml><?xml version="1.0" encoding="utf-8"?>
<formControlPr xmlns="http://schemas.microsoft.com/office/spreadsheetml/2009/9/main" objectType="CheckBox" fmlaLink="K8" lockText="1" noThreeD="1"/>
</file>

<file path=xl/ctrlProps/ctrlProp40.xml><?xml version="1.0" encoding="utf-8"?>
<formControlPr xmlns="http://schemas.microsoft.com/office/spreadsheetml/2009/9/main" objectType="CheckBox" fmlaLink="L6" lockText="1" noThreeD="1"/>
</file>

<file path=xl/ctrlProps/ctrlProp400.xml><?xml version="1.0" encoding="utf-8"?>
<formControlPr xmlns="http://schemas.microsoft.com/office/spreadsheetml/2009/9/main" objectType="CheckBox" fmlaLink="J6" lockText="1" noThreeD="1"/>
</file>

<file path=xl/ctrlProps/ctrlProp401.xml><?xml version="1.0" encoding="utf-8"?>
<formControlPr xmlns="http://schemas.microsoft.com/office/spreadsheetml/2009/9/main" objectType="CheckBox" fmlaLink="J6" lockText="1" noThreeD="1"/>
</file>

<file path=xl/ctrlProps/ctrlProp402.xml><?xml version="1.0" encoding="utf-8"?>
<formControlPr xmlns="http://schemas.microsoft.com/office/spreadsheetml/2009/9/main" objectType="CheckBox" fmlaLink="J6" lockText="1" noThreeD="1"/>
</file>

<file path=xl/ctrlProps/ctrlProp403.xml><?xml version="1.0" encoding="utf-8"?>
<formControlPr xmlns="http://schemas.microsoft.com/office/spreadsheetml/2009/9/main" objectType="CheckBox" fmlaLink="J6" lockText="1" noThreeD="1"/>
</file>

<file path=xl/ctrlProps/ctrlProp404.xml><?xml version="1.0" encoding="utf-8"?>
<formControlPr xmlns="http://schemas.microsoft.com/office/spreadsheetml/2009/9/main" objectType="CheckBox" fmlaLink="J6" lockText="1" noThreeD="1"/>
</file>

<file path=xl/ctrlProps/ctrlProp405.xml><?xml version="1.0" encoding="utf-8"?>
<formControlPr xmlns="http://schemas.microsoft.com/office/spreadsheetml/2009/9/main" objectType="CheckBox" fmlaLink="J6" lockText="1" noThreeD="1"/>
</file>

<file path=xl/ctrlProps/ctrlProp406.xml><?xml version="1.0" encoding="utf-8"?>
<formControlPr xmlns="http://schemas.microsoft.com/office/spreadsheetml/2009/9/main" objectType="CheckBox" fmlaLink="J6" lockText="1" noThreeD="1"/>
</file>

<file path=xl/ctrlProps/ctrlProp407.xml><?xml version="1.0" encoding="utf-8"?>
<formControlPr xmlns="http://schemas.microsoft.com/office/spreadsheetml/2009/9/main" objectType="CheckBox" fmlaLink="J6" lockText="1" noThreeD="1"/>
</file>

<file path=xl/ctrlProps/ctrlProp408.xml><?xml version="1.0" encoding="utf-8"?>
<formControlPr xmlns="http://schemas.microsoft.com/office/spreadsheetml/2009/9/main" objectType="CheckBox" fmlaLink="J6" lockText="1" noThreeD="1"/>
</file>

<file path=xl/ctrlProps/ctrlProp409.xml><?xml version="1.0" encoding="utf-8"?>
<formControlPr xmlns="http://schemas.microsoft.com/office/spreadsheetml/2009/9/main" objectType="CheckBox" fmlaLink="J6" lockText="1" noThreeD="1"/>
</file>

<file path=xl/ctrlProps/ctrlProp41.xml><?xml version="1.0" encoding="utf-8"?>
<formControlPr xmlns="http://schemas.microsoft.com/office/spreadsheetml/2009/9/main" objectType="CheckBox" fmlaLink="J6" lockText="1" noThreeD="1"/>
</file>

<file path=xl/ctrlProps/ctrlProp410.xml><?xml version="1.0" encoding="utf-8"?>
<formControlPr xmlns="http://schemas.microsoft.com/office/spreadsheetml/2009/9/main" objectType="CheckBox" fmlaLink="J6" lockText="1" noThreeD="1"/>
</file>

<file path=xl/ctrlProps/ctrlProp411.xml><?xml version="1.0" encoding="utf-8"?>
<formControlPr xmlns="http://schemas.microsoft.com/office/spreadsheetml/2009/9/main" objectType="CheckBox" fmlaLink="J7" lockText="1" noThreeD="1"/>
</file>

<file path=xl/ctrlProps/ctrlProp412.xml><?xml version="1.0" encoding="utf-8"?>
<formControlPr xmlns="http://schemas.microsoft.com/office/spreadsheetml/2009/9/main" objectType="CheckBox" fmlaLink="J8" lockText="1" noThreeD="1"/>
</file>

<file path=xl/ctrlProps/ctrlProp413.xml><?xml version="1.0" encoding="utf-8"?>
<formControlPr xmlns="http://schemas.microsoft.com/office/spreadsheetml/2009/9/main" objectType="CheckBox" fmlaLink="J6" lockText="1" noThreeD="1"/>
</file>

<file path=xl/ctrlProps/ctrlProp414.xml><?xml version="1.0" encoding="utf-8"?>
<formControlPr xmlns="http://schemas.microsoft.com/office/spreadsheetml/2009/9/main" objectType="CheckBox" fmlaLink="J9" lockText="1" noThreeD="1"/>
</file>

<file path=xl/ctrlProps/ctrlProp415.xml><?xml version="1.0" encoding="utf-8"?>
<formControlPr xmlns="http://schemas.microsoft.com/office/spreadsheetml/2009/9/main" objectType="CheckBox" fmlaLink="J10" lockText="1" noThreeD="1"/>
</file>

<file path=xl/ctrlProps/ctrlProp416.xml><?xml version="1.0" encoding="utf-8"?>
<formControlPr xmlns="http://schemas.microsoft.com/office/spreadsheetml/2009/9/main" objectType="CheckBox" fmlaLink="J6" lockText="1" noThreeD="1"/>
</file>

<file path=xl/ctrlProps/ctrlProp417.xml><?xml version="1.0" encoding="utf-8"?>
<formControlPr xmlns="http://schemas.microsoft.com/office/spreadsheetml/2009/9/main" objectType="CheckBox" fmlaLink="J11" lockText="1" noThreeD="1"/>
</file>

<file path=xl/ctrlProps/ctrlProp418.xml><?xml version="1.0" encoding="utf-8"?>
<formControlPr xmlns="http://schemas.microsoft.com/office/spreadsheetml/2009/9/main" objectType="CheckBox" fmlaLink="J6" lockText="1" noThreeD="1"/>
</file>

<file path=xl/ctrlProps/ctrlProp419.xml><?xml version="1.0" encoding="utf-8"?>
<formControlPr xmlns="http://schemas.microsoft.com/office/spreadsheetml/2009/9/main" objectType="CheckBox" fmlaLink="J12" lockText="1" noThreeD="1"/>
</file>

<file path=xl/ctrlProps/ctrlProp42.xml><?xml version="1.0" encoding="utf-8"?>
<formControlPr xmlns="http://schemas.microsoft.com/office/spreadsheetml/2009/9/main" objectType="CheckBox" fmlaLink="L6" lockText="1" noThreeD="1"/>
</file>

<file path=xl/ctrlProps/ctrlProp420.xml><?xml version="1.0" encoding="utf-8"?>
<formControlPr xmlns="http://schemas.microsoft.com/office/spreadsheetml/2009/9/main" objectType="CheckBox" fmlaLink="J6" lockText="1" noThreeD="1"/>
</file>

<file path=xl/ctrlProps/ctrlProp421.xml><?xml version="1.0" encoding="utf-8"?>
<formControlPr xmlns="http://schemas.microsoft.com/office/spreadsheetml/2009/9/main" objectType="CheckBox" fmlaLink="J13" lockText="1" noThreeD="1"/>
</file>

<file path=xl/ctrlProps/ctrlProp422.xml><?xml version="1.0" encoding="utf-8"?>
<formControlPr xmlns="http://schemas.microsoft.com/office/spreadsheetml/2009/9/main" objectType="CheckBox" fmlaLink="J6" lockText="1" noThreeD="1"/>
</file>

<file path=xl/ctrlProps/ctrlProp423.xml><?xml version="1.0" encoding="utf-8"?>
<formControlPr xmlns="http://schemas.microsoft.com/office/spreadsheetml/2009/9/main" objectType="CheckBox" fmlaLink="J6" lockText="1" noThreeD="1"/>
</file>

<file path=xl/ctrlProps/ctrlProp424.xml><?xml version="1.0" encoding="utf-8"?>
<formControlPr xmlns="http://schemas.microsoft.com/office/spreadsheetml/2009/9/main" objectType="CheckBox" fmlaLink="J7" lockText="1" noThreeD="1"/>
</file>

<file path=xl/ctrlProps/ctrlProp425.xml><?xml version="1.0" encoding="utf-8"?>
<formControlPr xmlns="http://schemas.microsoft.com/office/spreadsheetml/2009/9/main" objectType="CheckBox" fmlaLink="J14" lockText="1" noThreeD="1"/>
</file>

<file path=xl/ctrlProps/ctrlProp426.xml><?xml version="1.0" encoding="utf-8"?>
<formControlPr xmlns="http://schemas.microsoft.com/office/spreadsheetml/2009/9/main" objectType="CheckBox" fmlaLink="J7" lockText="1" noThreeD="1"/>
</file>

<file path=xl/ctrlProps/ctrlProp427.xml><?xml version="1.0" encoding="utf-8"?>
<formControlPr xmlns="http://schemas.microsoft.com/office/spreadsheetml/2009/9/main" objectType="CheckBox" fmlaLink="J6" lockText="1" noThreeD="1"/>
</file>

<file path=xl/ctrlProps/ctrlProp428.xml><?xml version="1.0" encoding="utf-8"?>
<formControlPr xmlns="http://schemas.microsoft.com/office/spreadsheetml/2009/9/main" objectType="CheckBox" fmlaLink="J6" lockText="1" noThreeD="1"/>
</file>

<file path=xl/ctrlProps/ctrlProp429.xml><?xml version="1.0" encoding="utf-8"?>
<formControlPr xmlns="http://schemas.microsoft.com/office/spreadsheetml/2009/9/main" objectType="CheckBox" fmlaLink="J6" lockText="1" noThreeD="1"/>
</file>

<file path=xl/ctrlProps/ctrlProp43.xml><?xml version="1.0" encoding="utf-8"?>
<formControlPr xmlns="http://schemas.microsoft.com/office/spreadsheetml/2009/9/main" objectType="CheckBox" fmlaLink="J6" lockText="1" noThreeD="1"/>
</file>

<file path=xl/ctrlProps/ctrlProp430.xml><?xml version="1.0" encoding="utf-8"?>
<formControlPr xmlns="http://schemas.microsoft.com/office/spreadsheetml/2009/9/main" objectType="CheckBox" fmlaLink="J6" lockText="1" noThreeD="1"/>
</file>

<file path=xl/ctrlProps/ctrlProp431.xml><?xml version="1.0" encoding="utf-8"?>
<formControlPr xmlns="http://schemas.microsoft.com/office/spreadsheetml/2009/9/main" objectType="CheckBox" fmlaLink="J6" lockText="1" noThreeD="1"/>
</file>

<file path=xl/ctrlProps/ctrlProp432.xml><?xml version="1.0" encoding="utf-8"?>
<formControlPr xmlns="http://schemas.microsoft.com/office/spreadsheetml/2009/9/main" objectType="CheckBox" fmlaLink="J6" lockText="1" noThreeD="1"/>
</file>

<file path=xl/ctrlProps/ctrlProp433.xml><?xml version="1.0" encoding="utf-8"?>
<formControlPr xmlns="http://schemas.microsoft.com/office/spreadsheetml/2009/9/main" objectType="CheckBox" fmlaLink="J6" lockText="1" noThreeD="1"/>
</file>

<file path=xl/ctrlProps/ctrlProp434.xml><?xml version="1.0" encoding="utf-8"?>
<formControlPr xmlns="http://schemas.microsoft.com/office/spreadsheetml/2009/9/main" objectType="CheckBox" fmlaLink="J7" lockText="1" noThreeD="1"/>
</file>

<file path=xl/ctrlProps/ctrlProp435.xml><?xml version="1.0" encoding="utf-8"?>
<formControlPr xmlns="http://schemas.microsoft.com/office/spreadsheetml/2009/9/main" objectType="CheckBox" fmlaLink="J6" lockText="1" noThreeD="1"/>
</file>

<file path=xl/ctrlProps/ctrlProp436.xml><?xml version="1.0" encoding="utf-8"?>
<formControlPr xmlns="http://schemas.microsoft.com/office/spreadsheetml/2009/9/main" objectType="CheckBox" fmlaLink="J6" lockText="1" noThreeD="1"/>
</file>

<file path=xl/ctrlProps/ctrlProp437.xml><?xml version="1.0" encoding="utf-8"?>
<formControlPr xmlns="http://schemas.microsoft.com/office/spreadsheetml/2009/9/main" objectType="CheckBox" fmlaLink="J6" lockText="1" noThreeD="1"/>
</file>

<file path=xl/ctrlProps/ctrlProp438.xml><?xml version="1.0" encoding="utf-8"?>
<formControlPr xmlns="http://schemas.microsoft.com/office/spreadsheetml/2009/9/main" objectType="CheckBox" fmlaLink="J6" lockText="1" noThreeD="1"/>
</file>

<file path=xl/ctrlProps/ctrlProp439.xml><?xml version="1.0" encoding="utf-8"?>
<formControlPr xmlns="http://schemas.microsoft.com/office/spreadsheetml/2009/9/main" objectType="CheckBox" fmlaLink="J6" lockText="1" noThreeD="1"/>
</file>

<file path=xl/ctrlProps/ctrlProp44.xml><?xml version="1.0" encoding="utf-8"?>
<formControlPr xmlns="http://schemas.microsoft.com/office/spreadsheetml/2009/9/main" objectType="CheckBox" fmlaLink="K16" lockText="1" noThreeD="1"/>
</file>

<file path=xl/ctrlProps/ctrlProp440.xml><?xml version="1.0" encoding="utf-8"?>
<formControlPr xmlns="http://schemas.microsoft.com/office/spreadsheetml/2009/9/main" objectType="CheckBox" fmlaLink="J6" lockText="1" noThreeD="1"/>
</file>

<file path=xl/ctrlProps/ctrlProp441.xml><?xml version="1.0" encoding="utf-8"?>
<formControlPr xmlns="http://schemas.microsoft.com/office/spreadsheetml/2009/9/main" objectType="CheckBox" fmlaLink="J6" lockText="1" noThreeD="1"/>
</file>

<file path=xl/ctrlProps/ctrlProp442.xml><?xml version="1.0" encoding="utf-8"?>
<formControlPr xmlns="http://schemas.microsoft.com/office/spreadsheetml/2009/9/main" objectType="CheckBox" fmlaLink="J11" lockText="1" noThreeD="1"/>
</file>

<file path=xl/ctrlProps/ctrlProp443.xml><?xml version="1.0" encoding="utf-8"?>
<formControlPr xmlns="http://schemas.microsoft.com/office/spreadsheetml/2009/9/main" objectType="CheckBox" fmlaLink="J6" lockText="1" noThreeD="1"/>
</file>

<file path=xl/ctrlProps/ctrlProp444.xml><?xml version="1.0" encoding="utf-8"?>
<formControlPr xmlns="http://schemas.microsoft.com/office/spreadsheetml/2009/9/main" objectType="CheckBox" fmlaLink="J12" lockText="1" noThreeD="1"/>
</file>

<file path=xl/ctrlProps/ctrlProp445.xml><?xml version="1.0" encoding="utf-8"?>
<formControlPr xmlns="http://schemas.microsoft.com/office/spreadsheetml/2009/9/main" objectType="CheckBox" fmlaLink="J6" lockText="1" noThreeD="1"/>
</file>

<file path=xl/ctrlProps/ctrlProp446.xml><?xml version="1.0" encoding="utf-8"?>
<formControlPr xmlns="http://schemas.microsoft.com/office/spreadsheetml/2009/9/main" objectType="CheckBox" fmlaLink="J6" lockText="1" noThreeD="1"/>
</file>

<file path=xl/ctrlProps/ctrlProp447.xml><?xml version="1.0" encoding="utf-8"?>
<formControlPr xmlns="http://schemas.microsoft.com/office/spreadsheetml/2009/9/main" objectType="CheckBox" fmlaLink="J6" lockText="1" noThreeD="1"/>
</file>

<file path=xl/ctrlProps/ctrlProp448.xml><?xml version="1.0" encoding="utf-8"?>
<formControlPr xmlns="http://schemas.microsoft.com/office/spreadsheetml/2009/9/main" objectType="CheckBox" fmlaLink="J6" lockText="1" noThreeD="1"/>
</file>

<file path=xl/ctrlProps/ctrlProp449.xml><?xml version="1.0" encoding="utf-8"?>
<formControlPr xmlns="http://schemas.microsoft.com/office/spreadsheetml/2009/9/main" objectType="CheckBox" fmlaLink="J6" lockText="1" noThreeD="1"/>
</file>

<file path=xl/ctrlProps/ctrlProp45.xml><?xml version="1.0" encoding="utf-8"?>
<formControlPr xmlns="http://schemas.microsoft.com/office/spreadsheetml/2009/9/main" objectType="CheckBox" fmlaLink="L6" lockText="1" noThreeD="1"/>
</file>

<file path=xl/ctrlProps/ctrlProp450.xml><?xml version="1.0" encoding="utf-8"?>
<formControlPr xmlns="http://schemas.microsoft.com/office/spreadsheetml/2009/9/main" objectType="CheckBox" fmlaLink="J10" lockText="1" noThreeD="1"/>
</file>

<file path=xl/ctrlProps/ctrlProp451.xml><?xml version="1.0" encoding="utf-8"?>
<formControlPr xmlns="http://schemas.microsoft.com/office/spreadsheetml/2009/9/main" objectType="CheckBox" fmlaLink="J11" lockText="1" noThreeD="1"/>
</file>

<file path=xl/ctrlProps/ctrlProp452.xml><?xml version="1.0" encoding="utf-8"?>
<formControlPr xmlns="http://schemas.microsoft.com/office/spreadsheetml/2009/9/main" objectType="CheckBox" fmlaLink="J6" lockText="1" noThreeD="1"/>
</file>

<file path=xl/ctrlProps/ctrlProp453.xml><?xml version="1.0" encoding="utf-8"?>
<formControlPr xmlns="http://schemas.microsoft.com/office/spreadsheetml/2009/9/main" objectType="CheckBox" fmlaLink="J6" lockText="1" noThreeD="1"/>
</file>

<file path=xl/ctrlProps/ctrlProp454.xml><?xml version="1.0" encoding="utf-8"?>
<formControlPr xmlns="http://schemas.microsoft.com/office/spreadsheetml/2009/9/main" objectType="CheckBox" fmlaLink="J6" lockText="1" noThreeD="1"/>
</file>

<file path=xl/ctrlProps/ctrlProp455.xml><?xml version="1.0" encoding="utf-8"?>
<formControlPr xmlns="http://schemas.microsoft.com/office/spreadsheetml/2009/9/main" objectType="CheckBox" fmlaLink="J6" lockText="1" noThreeD="1"/>
</file>

<file path=xl/ctrlProps/ctrlProp456.xml><?xml version="1.0" encoding="utf-8"?>
<formControlPr xmlns="http://schemas.microsoft.com/office/spreadsheetml/2009/9/main" objectType="CheckBox" fmlaLink="J6" lockText="1" noThreeD="1"/>
</file>

<file path=xl/ctrlProps/ctrlProp457.xml><?xml version="1.0" encoding="utf-8"?>
<formControlPr xmlns="http://schemas.microsoft.com/office/spreadsheetml/2009/9/main" objectType="CheckBox" fmlaLink="J20" lockText="1" noThreeD="1"/>
</file>

<file path=xl/ctrlProps/ctrlProp458.xml><?xml version="1.0" encoding="utf-8"?>
<formControlPr xmlns="http://schemas.microsoft.com/office/spreadsheetml/2009/9/main" objectType="CheckBox" fmlaLink="J11" lockText="1" noThreeD="1"/>
</file>

<file path=xl/ctrlProps/ctrlProp459.xml><?xml version="1.0" encoding="utf-8"?>
<formControlPr xmlns="http://schemas.microsoft.com/office/spreadsheetml/2009/9/main" objectType="CheckBox" fmlaLink="J6" lockText="1" noThreeD="1"/>
</file>

<file path=xl/ctrlProps/ctrlProp46.xml><?xml version="1.0" encoding="utf-8"?>
<formControlPr xmlns="http://schemas.microsoft.com/office/spreadsheetml/2009/9/main" objectType="CheckBox" fmlaLink="J6" lockText="1" noThreeD="1"/>
</file>

<file path=xl/ctrlProps/ctrlProp460.xml><?xml version="1.0" encoding="utf-8"?>
<formControlPr xmlns="http://schemas.microsoft.com/office/spreadsheetml/2009/9/main" objectType="CheckBox" fmlaLink="J6" lockText="1" noThreeD="1"/>
</file>

<file path=xl/ctrlProps/ctrlProp461.xml><?xml version="1.0" encoding="utf-8"?>
<formControlPr xmlns="http://schemas.microsoft.com/office/spreadsheetml/2009/9/main" objectType="CheckBox" fmlaLink="J6" lockText="1" noThreeD="1"/>
</file>

<file path=xl/ctrlProps/ctrlProp462.xml><?xml version="1.0" encoding="utf-8"?>
<formControlPr xmlns="http://schemas.microsoft.com/office/spreadsheetml/2009/9/main" objectType="CheckBox" fmlaLink="J6" lockText="1" noThreeD="1"/>
</file>

<file path=xl/ctrlProps/ctrlProp463.xml><?xml version="1.0" encoding="utf-8"?>
<formControlPr xmlns="http://schemas.microsoft.com/office/spreadsheetml/2009/9/main" objectType="CheckBox" fmlaLink="J6" lockText="1" noThreeD="1"/>
</file>

<file path=xl/ctrlProps/ctrlProp464.xml><?xml version="1.0" encoding="utf-8"?>
<formControlPr xmlns="http://schemas.microsoft.com/office/spreadsheetml/2009/9/main" objectType="CheckBox" fmlaLink="J7" lockText="1" noThreeD="1"/>
</file>

<file path=xl/ctrlProps/ctrlProp465.xml><?xml version="1.0" encoding="utf-8"?>
<formControlPr xmlns="http://schemas.microsoft.com/office/spreadsheetml/2009/9/main" objectType="CheckBox" fmlaLink="J6" lockText="1" noThreeD="1"/>
</file>

<file path=xl/ctrlProps/ctrlProp466.xml><?xml version="1.0" encoding="utf-8"?>
<formControlPr xmlns="http://schemas.microsoft.com/office/spreadsheetml/2009/9/main" objectType="CheckBox" fmlaLink="J6" lockText="1" noThreeD="1"/>
</file>

<file path=xl/ctrlProps/ctrlProp467.xml><?xml version="1.0" encoding="utf-8"?>
<formControlPr xmlns="http://schemas.microsoft.com/office/spreadsheetml/2009/9/main" objectType="CheckBox" fmlaLink="J6" lockText="1" noThreeD="1"/>
</file>

<file path=xl/ctrlProps/ctrlProp468.xml><?xml version="1.0" encoding="utf-8"?>
<formControlPr xmlns="http://schemas.microsoft.com/office/spreadsheetml/2009/9/main" objectType="CheckBox" fmlaLink="J6" lockText="1" noThreeD="1"/>
</file>

<file path=xl/ctrlProps/ctrlProp469.xml><?xml version="1.0" encoding="utf-8"?>
<formControlPr xmlns="http://schemas.microsoft.com/office/spreadsheetml/2009/9/main" objectType="CheckBox" fmlaLink="J6" lockText="1" noThreeD="1"/>
</file>

<file path=xl/ctrlProps/ctrlProp47.xml><?xml version="1.0" encoding="utf-8"?>
<formControlPr xmlns="http://schemas.microsoft.com/office/spreadsheetml/2009/9/main" objectType="CheckBox" fmlaLink="L6" lockText="1" noThreeD="1"/>
</file>

<file path=xl/ctrlProps/ctrlProp470.xml><?xml version="1.0" encoding="utf-8"?>
<formControlPr xmlns="http://schemas.microsoft.com/office/spreadsheetml/2009/9/main" objectType="CheckBox" fmlaLink="J6" lockText="1" noThreeD="1"/>
</file>

<file path=xl/ctrlProps/ctrlProp471.xml><?xml version="1.0" encoding="utf-8"?>
<formControlPr xmlns="http://schemas.microsoft.com/office/spreadsheetml/2009/9/main" objectType="CheckBox" fmlaLink="J6" lockText="1" noThreeD="1"/>
</file>

<file path=xl/ctrlProps/ctrlProp472.xml><?xml version="1.0" encoding="utf-8"?>
<formControlPr xmlns="http://schemas.microsoft.com/office/spreadsheetml/2009/9/main" objectType="CheckBox" fmlaLink="J11" lockText="1" noThreeD="1"/>
</file>

<file path=xl/ctrlProps/ctrlProp473.xml><?xml version="1.0" encoding="utf-8"?>
<formControlPr xmlns="http://schemas.microsoft.com/office/spreadsheetml/2009/9/main" objectType="CheckBox" fmlaLink="J6" lockText="1" noThreeD="1"/>
</file>

<file path=xl/ctrlProps/ctrlProp474.xml><?xml version="1.0" encoding="utf-8"?>
<formControlPr xmlns="http://schemas.microsoft.com/office/spreadsheetml/2009/9/main" objectType="CheckBox" fmlaLink="J12" lockText="1" noThreeD="1"/>
</file>

<file path=xl/ctrlProps/ctrlProp475.xml><?xml version="1.0" encoding="utf-8"?>
<formControlPr xmlns="http://schemas.microsoft.com/office/spreadsheetml/2009/9/main" objectType="CheckBox" fmlaLink="J6" lockText="1" noThreeD="1"/>
</file>

<file path=xl/ctrlProps/ctrlProp476.xml><?xml version="1.0" encoding="utf-8"?>
<formControlPr xmlns="http://schemas.microsoft.com/office/spreadsheetml/2009/9/main" objectType="CheckBox" fmlaLink="J6" lockText="1" noThreeD="1"/>
</file>

<file path=xl/ctrlProps/ctrlProp477.xml><?xml version="1.0" encoding="utf-8"?>
<formControlPr xmlns="http://schemas.microsoft.com/office/spreadsheetml/2009/9/main" objectType="CheckBox" fmlaLink="J6" lockText="1" noThreeD="1"/>
</file>

<file path=xl/ctrlProps/ctrlProp478.xml><?xml version="1.0" encoding="utf-8"?>
<formControlPr xmlns="http://schemas.microsoft.com/office/spreadsheetml/2009/9/main" objectType="CheckBox" fmlaLink="J6" lockText="1" noThreeD="1"/>
</file>

<file path=xl/ctrlProps/ctrlProp479.xml><?xml version="1.0" encoding="utf-8"?>
<formControlPr xmlns="http://schemas.microsoft.com/office/spreadsheetml/2009/9/main" objectType="CheckBox" fmlaLink="J6" lockText="1" noThreeD="1"/>
</file>

<file path=xl/ctrlProps/ctrlProp48.xml><?xml version="1.0" encoding="utf-8"?>
<formControlPr xmlns="http://schemas.microsoft.com/office/spreadsheetml/2009/9/main" objectType="CheckBox" fmlaLink="J6" lockText="1" noThreeD="1"/>
</file>

<file path=xl/ctrlProps/ctrlProp480.xml><?xml version="1.0" encoding="utf-8"?>
<formControlPr xmlns="http://schemas.microsoft.com/office/spreadsheetml/2009/9/main" objectType="CheckBox" fmlaLink="J10" lockText="1" noThreeD="1"/>
</file>

<file path=xl/ctrlProps/ctrlProp481.xml><?xml version="1.0" encoding="utf-8"?>
<formControlPr xmlns="http://schemas.microsoft.com/office/spreadsheetml/2009/9/main" objectType="CheckBox" fmlaLink="J11" lockText="1" noThreeD="1"/>
</file>

<file path=xl/ctrlProps/ctrlProp482.xml><?xml version="1.0" encoding="utf-8"?>
<formControlPr xmlns="http://schemas.microsoft.com/office/spreadsheetml/2009/9/main" objectType="CheckBox" fmlaLink="J6" lockText="1" noThreeD="1"/>
</file>

<file path=xl/ctrlProps/ctrlProp483.xml><?xml version="1.0" encoding="utf-8"?>
<formControlPr xmlns="http://schemas.microsoft.com/office/spreadsheetml/2009/9/main" objectType="CheckBox" fmlaLink="J6" lockText="1" noThreeD="1"/>
</file>

<file path=xl/ctrlProps/ctrlProp484.xml><?xml version="1.0" encoding="utf-8"?>
<formControlPr xmlns="http://schemas.microsoft.com/office/spreadsheetml/2009/9/main" objectType="CheckBox" fmlaLink="J6" lockText="1" noThreeD="1"/>
</file>

<file path=xl/ctrlProps/ctrlProp485.xml><?xml version="1.0" encoding="utf-8"?>
<formControlPr xmlns="http://schemas.microsoft.com/office/spreadsheetml/2009/9/main" objectType="CheckBox" fmlaLink="J6" lockText="1" noThreeD="1"/>
</file>

<file path=xl/ctrlProps/ctrlProp486.xml><?xml version="1.0" encoding="utf-8"?>
<formControlPr xmlns="http://schemas.microsoft.com/office/spreadsheetml/2009/9/main" objectType="CheckBox" fmlaLink="J6" lockText="1" noThreeD="1"/>
</file>

<file path=xl/ctrlProps/ctrlProp487.xml><?xml version="1.0" encoding="utf-8"?>
<formControlPr xmlns="http://schemas.microsoft.com/office/spreadsheetml/2009/9/main" objectType="CheckBox" fmlaLink="J21" lockText="1" noThreeD="1"/>
</file>

<file path=xl/ctrlProps/ctrlProp488.xml><?xml version="1.0" encoding="utf-8"?>
<formControlPr xmlns="http://schemas.microsoft.com/office/spreadsheetml/2009/9/main" objectType="CheckBox" fmlaLink="J11" lockText="1" noThreeD="1"/>
</file>

<file path=xl/ctrlProps/ctrlProp489.xml><?xml version="1.0" encoding="utf-8"?>
<formControlPr xmlns="http://schemas.microsoft.com/office/spreadsheetml/2009/9/main" objectType="CheckBox" fmlaLink="J6" lockText="1" noThreeD="1"/>
</file>

<file path=xl/ctrlProps/ctrlProp49.xml><?xml version="1.0" encoding="utf-8"?>
<formControlPr xmlns="http://schemas.microsoft.com/office/spreadsheetml/2009/9/main" objectType="CheckBox" fmlaLink="K17" lockText="1" noThreeD="1"/>
</file>

<file path=xl/ctrlProps/ctrlProp490.xml><?xml version="1.0" encoding="utf-8"?>
<formControlPr xmlns="http://schemas.microsoft.com/office/spreadsheetml/2009/9/main" objectType="CheckBox" fmlaLink="J6" lockText="1" noThreeD="1"/>
</file>

<file path=xl/ctrlProps/ctrlProp491.xml><?xml version="1.0" encoding="utf-8"?>
<formControlPr xmlns="http://schemas.microsoft.com/office/spreadsheetml/2009/9/main" objectType="CheckBox" fmlaLink="J7" lockText="1" noThreeD="1"/>
</file>

<file path=xl/ctrlProps/ctrlProp492.xml><?xml version="1.0" encoding="utf-8"?>
<formControlPr xmlns="http://schemas.microsoft.com/office/spreadsheetml/2009/9/main" objectType="CheckBox" fmlaLink="J6" lockText="1" noThreeD="1"/>
</file>

<file path=xl/ctrlProps/ctrlProp493.xml><?xml version="1.0" encoding="utf-8"?>
<formControlPr xmlns="http://schemas.microsoft.com/office/spreadsheetml/2009/9/main" objectType="CheckBox" fmlaLink="J6" lockText="1" noThreeD="1"/>
</file>

<file path=xl/ctrlProps/ctrlProp494.xml><?xml version="1.0" encoding="utf-8"?>
<formControlPr xmlns="http://schemas.microsoft.com/office/spreadsheetml/2009/9/main" objectType="CheckBox" fmlaLink="J11" lockText="1" noThreeD="1"/>
</file>

<file path=xl/ctrlProps/ctrlProp495.xml><?xml version="1.0" encoding="utf-8"?>
<formControlPr xmlns="http://schemas.microsoft.com/office/spreadsheetml/2009/9/main" objectType="CheckBox" fmlaLink="J6" lockText="1" noThreeD="1"/>
</file>

<file path=xl/ctrlProps/ctrlProp496.xml><?xml version="1.0" encoding="utf-8"?>
<formControlPr xmlns="http://schemas.microsoft.com/office/spreadsheetml/2009/9/main" objectType="CheckBox" fmlaLink="J6" lockText="1" noThreeD="1"/>
</file>

<file path=xl/ctrlProps/ctrlProp497.xml><?xml version="1.0" encoding="utf-8"?>
<formControlPr xmlns="http://schemas.microsoft.com/office/spreadsheetml/2009/9/main" objectType="CheckBox" fmlaLink="J6" lockText="1" noThreeD="1"/>
</file>

<file path=xl/ctrlProps/ctrlProp498.xml><?xml version="1.0" encoding="utf-8"?>
<formControlPr xmlns="http://schemas.microsoft.com/office/spreadsheetml/2009/9/main" objectType="CheckBox" fmlaLink="J10" lockText="1" noThreeD="1"/>
</file>

<file path=xl/ctrlProps/ctrlProp499.xml><?xml version="1.0" encoding="utf-8"?>
<formControlPr xmlns="http://schemas.microsoft.com/office/spreadsheetml/2009/9/main" objectType="CheckBox" fmlaLink="J6" lockText="1" noThreeD="1"/>
</file>

<file path=xl/ctrlProps/ctrlProp5.xml><?xml version="1.0" encoding="utf-8"?>
<formControlPr xmlns="http://schemas.microsoft.com/office/spreadsheetml/2009/9/main" objectType="CheckBox" fmlaLink="L6" lockText="1" noThreeD="1"/>
</file>

<file path=xl/ctrlProps/ctrlProp50.xml><?xml version="1.0" encoding="utf-8"?>
<formControlPr xmlns="http://schemas.microsoft.com/office/spreadsheetml/2009/9/main" objectType="CheckBox" fmlaLink="L6" lockText="1" noThreeD="1"/>
</file>

<file path=xl/ctrlProps/ctrlProp500.xml><?xml version="1.0" encoding="utf-8"?>
<formControlPr xmlns="http://schemas.microsoft.com/office/spreadsheetml/2009/9/main" objectType="CheckBox" fmlaLink="J6" lockText="1" noThreeD="1"/>
</file>

<file path=xl/ctrlProps/ctrlProp501.xml><?xml version="1.0" encoding="utf-8"?>
<formControlPr xmlns="http://schemas.microsoft.com/office/spreadsheetml/2009/9/main" objectType="CheckBox" fmlaLink="J6" lockText="1" noThreeD="1"/>
</file>

<file path=xl/ctrlProps/ctrlProp502.xml><?xml version="1.0" encoding="utf-8"?>
<formControlPr xmlns="http://schemas.microsoft.com/office/spreadsheetml/2009/9/main" objectType="CheckBox" fmlaLink="J19" lockText="1" noThreeD="1"/>
</file>

<file path=xl/ctrlProps/ctrlProp503.xml><?xml version="1.0" encoding="utf-8"?>
<formControlPr xmlns="http://schemas.microsoft.com/office/spreadsheetml/2009/9/main" objectType="CheckBox" fmlaLink="J6" lockText="1" noThreeD="1"/>
</file>

<file path=xl/ctrlProps/ctrlProp504.xml><?xml version="1.0" encoding="utf-8"?>
<formControlPr xmlns="http://schemas.microsoft.com/office/spreadsheetml/2009/9/main" objectType="CheckBox" fmlaLink="J6" lockText="1" noThreeD="1"/>
</file>

<file path=xl/ctrlProps/ctrlProp505.xml><?xml version="1.0" encoding="utf-8"?>
<formControlPr xmlns="http://schemas.microsoft.com/office/spreadsheetml/2009/9/main" objectType="CheckBox" fmlaLink="J6" lockText="1" noThreeD="1"/>
</file>

<file path=xl/ctrlProps/ctrlProp506.xml><?xml version="1.0" encoding="utf-8"?>
<formControlPr xmlns="http://schemas.microsoft.com/office/spreadsheetml/2009/9/main" objectType="CheckBox" fmlaLink="J6" lockText="1" noThreeD="1"/>
</file>

<file path=xl/ctrlProps/ctrlProp507.xml><?xml version="1.0" encoding="utf-8"?>
<formControlPr xmlns="http://schemas.microsoft.com/office/spreadsheetml/2009/9/main" objectType="CheckBox" fmlaLink="J6" lockText="1" noThreeD="1"/>
</file>

<file path=xl/ctrlProps/ctrlProp508.xml><?xml version="1.0" encoding="utf-8"?>
<formControlPr xmlns="http://schemas.microsoft.com/office/spreadsheetml/2009/9/main" objectType="CheckBox" fmlaLink="J7" lockText="1" noThreeD="1"/>
</file>

<file path=xl/ctrlProps/ctrlProp509.xml><?xml version="1.0" encoding="utf-8"?>
<formControlPr xmlns="http://schemas.microsoft.com/office/spreadsheetml/2009/9/main" objectType="CheckBox" fmlaLink="J6" lockText="1" noThreeD="1"/>
</file>

<file path=xl/ctrlProps/ctrlProp51.xml><?xml version="1.0" encoding="utf-8"?>
<formControlPr xmlns="http://schemas.microsoft.com/office/spreadsheetml/2009/9/main" objectType="CheckBox" fmlaLink="J6" lockText="1" noThreeD="1"/>
</file>

<file path=xl/ctrlProps/ctrlProp510.xml><?xml version="1.0" encoding="utf-8"?>
<formControlPr xmlns="http://schemas.microsoft.com/office/spreadsheetml/2009/9/main" objectType="CheckBox" fmlaLink="J6" lockText="1" noThreeD="1"/>
</file>

<file path=xl/ctrlProps/ctrlProp511.xml><?xml version="1.0" encoding="utf-8"?>
<formControlPr xmlns="http://schemas.microsoft.com/office/spreadsheetml/2009/9/main" objectType="CheckBox" fmlaLink="J6" lockText="1" noThreeD="1"/>
</file>

<file path=xl/ctrlProps/ctrlProp512.xml><?xml version="1.0" encoding="utf-8"?>
<formControlPr xmlns="http://schemas.microsoft.com/office/spreadsheetml/2009/9/main" objectType="CheckBox" fmlaLink="J6" lockText="1" noThreeD="1"/>
</file>

<file path=xl/ctrlProps/ctrlProp513.xml><?xml version="1.0" encoding="utf-8"?>
<formControlPr xmlns="http://schemas.microsoft.com/office/spreadsheetml/2009/9/main" objectType="CheckBox" fmlaLink="J6" lockText="1" noThreeD="1"/>
</file>

<file path=xl/ctrlProps/ctrlProp514.xml><?xml version="1.0" encoding="utf-8"?>
<formControlPr xmlns="http://schemas.microsoft.com/office/spreadsheetml/2009/9/main" objectType="CheckBox" fmlaLink="J6" lockText="1" noThreeD="1"/>
</file>

<file path=xl/ctrlProps/ctrlProp515.xml><?xml version="1.0" encoding="utf-8"?>
<formControlPr xmlns="http://schemas.microsoft.com/office/spreadsheetml/2009/9/main" objectType="CheckBox" fmlaLink="J6" lockText="1" noThreeD="1"/>
</file>

<file path=xl/ctrlProps/ctrlProp516.xml><?xml version="1.0" encoding="utf-8"?>
<formControlPr xmlns="http://schemas.microsoft.com/office/spreadsheetml/2009/9/main" objectType="CheckBox" fmlaLink="J11" lockText="1" noThreeD="1"/>
</file>

<file path=xl/ctrlProps/ctrlProp517.xml><?xml version="1.0" encoding="utf-8"?>
<formControlPr xmlns="http://schemas.microsoft.com/office/spreadsheetml/2009/9/main" objectType="CheckBox" fmlaLink="J6" lockText="1" noThreeD="1"/>
</file>

<file path=xl/ctrlProps/ctrlProp518.xml><?xml version="1.0" encoding="utf-8"?>
<formControlPr xmlns="http://schemas.microsoft.com/office/spreadsheetml/2009/9/main" objectType="CheckBox" fmlaLink="J12" lockText="1" noThreeD="1"/>
</file>

<file path=xl/ctrlProps/ctrlProp519.xml><?xml version="1.0" encoding="utf-8"?>
<formControlPr xmlns="http://schemas.microsoft.com/office/spreadsheetml/2009/9/main" objectType="CheckBox" fmlaLink="J6" lockText="1" noThreeD="1"/>
</file>

<file path=xl/ctrlProps/ctrlProp52.xml><?xml version="1.0" encoding="utf-8"?>
<formControlPr xmlns="http://schemas.microsoft.com/office/spreadsheetml/2009/9/main" objectType="CheckBox" fmlaLink="L6" lockText="1" noThreeD="1"/>
</file>

<file path=xl/ctrlProps/ctrlProp520.xml><?xml version="1.0" encoding="utf-8"?>
<formControlPr xmlns="http://schemas.microsoft.com/office/spreadsheetml/2009/9/main" objectType="CheckBox" fmlaLink="J6" lockText="1" noThreeD="1"/>
</file>

<file path=xl/ctrlProps/ctrlProp521.xml><?xml version="1.0" encoding="utf-8"?>
<formControlPr xmlns="http://schemas.microsoft.com/office/spreadsheetml/2009/9/main" objectType="CheckBox" fmlaLink="J6" lockText="1" noThreeD="1"/>
</file>

<file path=xl/ctrlProps/ctrlProp522.xml><?xml version="1.0" encoding="utf-8"?>
<formControlPr xmlns="http://schemas.microsoft.com/office/spreadsheetml/2009/9/main" objectType="CheckBox" fmlaLink="J6" lockText="1" noThreeD="1"/>
</file>

<file path=xl/ctrlProps/ctrlProp523.xml><?xml version="1.0" encoding="utf-8"?>
<formControlPr xmlns="http://schemas.microsoft.com/office/spreadsheetml/2009/9/main" objectType="CheckBox" fmlaLink="J6" lockText="1" noThreeD="1"/>
</file>

<file path=xl/ctrlProps/ctrlProp524.xml><?xml version="1.0" encoding="utf-8"?>
<formControlPr xmlns="http://schemas.microsoft.com/office/spreadsheetml/2009/9/main" objectType="CheckBox" fmlaLink="J10" lockText="1" noThreeD="1"/>
</file>

<file path=xl/ctrlProps/ctrlProp525.xml><?xml version="1.0" encoding="utf-8"?>
<formControlPr xmlns="http://schemas.microsoft.com/office/spreadsheetml/2009/9/main" objectType="CheckBox" fmlaLink="J11" lockText="1" noThreeD="1"/>
</file>

<file path=xl/ctrlProps/ctrlProp526.xml><?xml version="1.0" encoding="utf-8"?>
<formControlPr xmlns="http://schemas.microsoft.com/office/spreadsheetml/2009/9/main" objectType="CheckBox" fmlaLink="J6" lockText="1" noThreeD="1"/>
</file>

<file path=xl/ctrlProps/ctrlProp527.xml><?xml version="1.0" encoding="utf-8"?>
<formControlPr xmlns="http://schemas.microsoft.com/office/spreadsheetml/2009/9/main" objectType="CheckBox" fmlaLink="J6" lockText="1" noThreeD="1"/>
</file>

<file path=xl/ctrlProps/ctrlProp528.xml><?xml version="1.0" encoding="utf-8"?>
<formControlPr xmlns="http://schemas.microsoft.com/office/spreadsheetml/2009/9/main" objectType="CheckBox" fmlaLink="J6" lockText="1" noThreeD="1"/>
</file>

<file path=xl/ctrlProps/ctrlProp529.xml><?xml version="1.0" encoding="utf-8"?>
<formControlPr xmlns="http://schemas.microsoft.com/office/spreadsheetml/2009/9/main" objectType="CheckBox" fmlaLink="J6" lockText="1" noThreeD="1"/>
</file>

<file path=xl/ctrlProps/ctrlProp53.xml><?xml version="1.0" encoding="utf-8"?>
<formControlPr xmlns="http://schemas.microsoft.com/office/spreadsheetml/2009/9/main" objectType="CheckBox" fmlaLink="J6" lockText="1" noThreeD="1"/>
</file>

<file path=xl/ctrlProps/ctrlProp530.xml><?xml version="1.0" encoding="utf-8"?>
<formControlPr xmlns="http://schemas.microsoft.com/office/spreadsheetml/2009/9/main" objectType="CheckBox" fmlaLink="J6" lockText="1" noThreeD="1"/>
</file>

<file path=xl/ctrlProps/ctrlProp531.xml><?xml version="1.0" encoding="utf-8"?>
<formControlPr xmlns="http://schemas.microsoft.com/office/spreadsheetml/2009/9/main" objectType="CheckBox" fmlaLink="J22" lockText="1" noThreeD="1"/>
</file>

<file path=xl/ctrlProps/ctrlProp532.xml><?xml version="1.0" encoding="utf-8"?>
<formControlPr xmlns="http://schemas.microsoft.com/office/spreadsheetml/2009/9/main" objectType="CheckBox" fmlaLink="J11" lockText="1" noThreeD="1"/>
</file>

<file path=xl/ctrlProps/ctrlProp533.xml><?xml version="1.0" encoding="utf-8"?>
<formControlPr xmlns="http://schemas.microsoft.com/office/spreadsheetml/2009/9/main" objectType="CheckBox" fmlaLink="J6" lockText="1" noThreeD="1"/>
</file>

<file path=xl/ctrlProps/ctrlProp534.xml><?xml version="1.0" encoding="utf-8"?>
<formControlPr xmlns="http://schemas.microsoft.com/office/spreadsheetml/2009/9/main" objectType="CheckBox" fmlaLink="J6" lockText="1" noThreeD="1"/>
</file>

<file path=xl/ctrlProps/ctrlProp535.xml><?xml version="1.0" encoding="utf-8"?>
<formControlPr xmlns="http://schemas.microsoft.com/office/spreadsheetml/2009/9/main" objectType="CheckBox" fmlaLink="J7" lockText="1" noThreeD="1"/>
</file>

<file path=xl/ctrlProps/ctrlProp536.xml><?xml version="1.0" encoding="utf-8"?>
<formControlPr xmlns="http://schemas.microsoft.com/office/spreadsheetml/2009/9/main" objectType="CheckBox" fmlaLink="J6" lockText="1" noThreeD="1"/>
</file>

<file path=xl/ctrlProps/ctrlProp537.xml><?xml version="1.0" encoding="utf-8"?>
<formControlPr xmlns="http://schemas.microsoft.com/office/spreadsheetml/2009/9/main" objectType="CheckBox" fmlaLink="J6" lockText="1" noThreeD="1"/>
</file>

<file path=xl/ctrlProps/ctrlProp538.xml><?xml version="1.0" encoding="utf-8"?>
<formControlPr xmlns="http://schemas.microsoft.com/office/spreadsheetml/2009/9/main" objectType="CheckBox" fmlaLink="J11" lockText="1" noThreeD="1"/>
</file>

<file path=xl/ctrlProps/ctrlProp539.xml><?xml version="1.0" encoding="utf-8"?>
<formControlPr xmlns="http://schemas.microsoft.com/office/spreadsheetml/2009/9/main" objectType="CheckBox" fmlaLink="J6" lockText="1" noThreeD="1"/>
</file>

<file path=xl/ctrlProps/ctrlProp54.xml><?xml version="1.0" encoding="utf-8"?>
<formControlPr xmlns="http://schemas.microsoft.com/office/spreadsheetml/2009/9/main" objectType="CheckBox" fmlaLink="K18" lockText="1" noThreeD="1"/>
</file>

<file path=xl/ctrlProps/ctrlProp540.xml><?xml version="1.0" encoding="utf-8"?>
<formControlPr xmlns="http://schemas.microsoft.com/office/spreadsheetml/2009/9/main" objectType="CheckBox" fmlaLink="J6" lockText="1" noThreeD="1"/>
</file>

<file path=xl/ctrlProps/ctrlProp541.xml><?xml version="1.0" encoding="utf-8"?>
<formControlPr xmlns="http://schemas.microsoft.com/office/spreadsheetml/2009/9/main" objectType="CheckBox" fmlaLink="J6" lockText="1" noThreeD="1"/>
</file>

<file path=xl/ctrlProps/ctrlProp542.xml><?xml version="1.0" encoding="utf-8"?>
<formControlPr xmlns="http://schemas.microsoft.com/office/spreadsheetml/2009/9/main" objectType="CheckBox" fmlaLink="J10" lockText="1" noThreeD="1"/>
</file>

<file path=xl/ctrlProps/ctrlProp543.xml><?xml version="1.0" encoding="utf-8"?>
<formControlPr xmlns="http://schemas.microsoft.com/office/spreadsheetml/2009/9/main" objectType="CheckBox" fmlaLink="J6" lockText="1" noThreeD="1"/>
</file>

<file path=xl/ctrlProps/ctrlProp544.xml><?xml version="1.0" encoding="utf-8"?>
<formControlPr xmlns="http://schemas.microsoft.com/office/spreadsheetml/2009/9/main" objectType="CheckBox" fmlaLink="J6" lockText="1" noThreeD="1"/>
</file>

<file path=xl/ctrlProps/ctrlProp545.xml><?xml version="1.0" encoding="utf-8"?>
<formControlPr xmlns="http://schemas.microsoft.com/office/spreadsheetml/2009/9/main" objectType="CheckBox" fmlaLink="J6" lockText="1" noThreeD="1"/>
</file>

<file path=xl/ctrlProps/ctrlProp546.xml><?xml version="1.0" encoding="utf-8"?>
<formControlPr xmlns="http://schemas.microsoft.com/office/spreadsheetml/2009/9/main" objectType="CheckBox" fmlaLink="J19" lockText="1" noThreeD="1"/>
</file>

<file path=xl/ctrlProps/ctrlProp547.xml><?xml version="1.0" encoding="utf-8"?>
<formControlPr xmlns="http://schemas.microsoft.com/office/spreadsheetml/2009/9/main" objectType="CheckBox" fmlaLink="J6" lockText="1" noThreeD="1"/>
</file>

<file path=xl/ctrlProps/ctrlProp548.xml><?xml version="1.0" encoding="utf-8"?>
<formControlPr xmlns="http://schemas.microsoft.com/office/spreadsheetml/2009/9/main" objectType="CheckBox" fmlaLink="J6" lockText="1" noThreeD="1"/>
</file>

<file path=xl/ctrlProps/ctrlProp549.xml><?xml version="1.0" encoding="utf-8"?>
<formControlPr xmlns="http://schemas.microsoft.com/office/spreadsheetml/2009/9/main" objectType="CheckBox" fmlaLink="J6" lockText="1" noThreeD="1"/>
</file>

<file path=xl/ctrlProps/ctrlProp55.xml><?xml version="1.0" encoding="utf-8"?>
<formControlPr xmlns="http://schemas.microsoft.com/office/spreadsheetml/2009/9/main" objectType="CheckBox" fmlaLink="L6" lockText="1" noThreeD="1"/>
</file>

<file path=xl/ctrlProps/ctrlProp550.xml><?xml version="1.0" encoding="utf-8"?>
<formControlPr xmlns="http://schemas.microsoft.com/office/spreadsheetml/2009/9/main" objectType="CheckBox" fmlaLink="J6" lockText="1" noThreeD="1"/>
</file>

<file path=xl/ctrlProps/ctrlProp551.xml><?xml version="1.0" encoding="utf-8"?>
<formControlPr xmlns="http://schemas.microsoft.com/office/spreadsheetml/2009/9/main" objectType="CheckBox" fmlaLink="J6" lockText="1" noThreeD="1"/>
</file>

<file path=xl/ctrlProps/ctrlProp552.xml><?xml version="1.0" encoding="utf-8"?>
<formControlPr xmlns="http://schemas.microsoft.com/office/spreadsheetml/2009/9/main" objectType="CheckBox" fmlaLink="J7" lockText="1" noThreeD="1"/>
</file>

<file path=xl/ctrlProps/ctrlProp553.xml><?xml version="1.0" encoding="utf-8"?>
<formControlPr xmlns="http://schemas.microsoft.com/office/spreadsheetml/2009/9/main" objectType="CheckBox" fmlaLink="J6" lockText="1" noThreeD="1"/>
</file>

<file path=xl/ctrlProps/ctrlProp554.xml><?xml version="1.0" encoding="utf-8"?>
<formControlPr xmlns="http://schemas.microsoft.com/office/spreadsheetml/2009/9/main" objectType="CheckBox" fmlaLink="J6" lockText="1" noThreeD="1"/>
</file>

<file path=xl/ctrlProps/ctrlProp555.xml><?xml version="1.0" encoding="utf-8"?>
<formControlPr xmlns="http://schemas.microsoft.com/office/spreadsheetml/2009/9/main" objectType="CheckBox" fmlaLink="J6" lockText="1" noThreeD="1"/>
</file>

<file path=xl/ctrlProps/ctrlProp556.xml><?xml version="1.0" encoding="utf-8"?>
<formControlPr xmlns="http://schemas.microsoft.com/office/spreadsheetml/2009/9/main" objectType="CheckBox" fmlaLink="J6" lockText="1" noThreeD="1"/>
</file>

<file path=xl/ctrlProps/ctrlProp557.xml><?xml version="1.0" encoding="utf-8"?>
<formControlPr xmlns="http://schemas.microsoft.com/office/spreadsheetml/2009/9/main" objectType="CheckBox" fmlaLink="J6" lockText="1" noThreeD="1"/>
</file>

<file path=xl/ctrlProps/ctrlProp558.xml><?xml version="1.0" encoding="utf-8"?>
<formControlPr xmlns="http://schemas.microsoft.com/office/spreadsheetml/2009/9/main" objectType="CheckBox" fmlaLink="J6" lockText="1" noThreeD="1"/>
</file>

<file path=xl/ctrlProps/ctrlProp559.xml><?xml version="1.0" encoding="utf-8"?>
<formControlPr xmlns="http://schemas.microsoft.com/office/spreadsheetml/2009/9/main" objectType="CheckBox" fmlaLink="J6" lockText="1" noThreeD="1"/>
</file>

<file path=xl/ctrlProps/ctrlProp56.xml><?xml version="1.0" encoding="utf-8"?>
<formControlPr xmlns="http://schemas.microsoft.com/office/spreadsheetml/2009/9/main" objectType="CheckBox" fmlaLink="J6" lockText="1" noThreeD="1"/>
</file>

<file path=xl/ctrlProps/ctrlProp560.xml><?xml version="1.0" encoding="utf-8"?>
<formControlPr xmlns="http://schemas.microsoft.com/office/spreadsheetml/2009/9/main" objectType="CheckBox" fmlaLink="J11" lockText="1" noThreeD="1"/>
</file>

<file path=xl/ctrlProps/ctrlProp561.xml><?xml version="1.0" encoding="utf-8"?>
<formControlPr xmlns="http://schemas.microsoft.com/office/spreadsheetml/2009/9/main" objectType="CheckBox" fmlaLink="J6" lockText="1" noThreeD="1"/>
</file>

<file path=xl/ctrlProps/ctrlProp562.xml><?xml version="1.0" encoding="utf-8"?>
<formControlPr xmlns="http://schemas.microsoft.com/office/spreadsheetml/2009/9/main" objectType="CheckBox" fmlaLink="J12" lockText="1" noThreeD="1"/>
</file>

<file path=xl/ctrlProps/ctrlProp563.xml><?xml version="1.0" encoding="utf-8"?>
<formControlPr xmlns="http://schemas.microsoft.com/office/spreadsheetml/2009/9/main" objectType="CheckBox" fmlaLink="J6" lockText="1" noThreeD="1"/>
</file>

<file path=xl/ctrlProps/ctrlProp564.xml><?xml version="1.0" encoding="utf-8"?>
<formControlPr xmlns="http://schemas.microsoft.com/office/spreadsheetml/2009/9/main" objectType="CheckBox" fmlaLink="J6" lockText="1" noThreeD="1"/>
</file>

<file path=xl/ctrlProps/ctrlProp565.xml><?xml version="1.0" encoding="utf-8"?>
<formControlPr xmlns="http://schemas.microsoft.com/office/spreadsheetml/2009/9/main" objectType="CheckBox" fmlaLink="J6" lockText="1" noThreeD="1"/>
</file>

<file path=xl/ctrlProps/ctrlProp566.xml><?xml version="1.0" encoding="utf-8"?>
<formControlPr xmlns="http://schemas.microsoft.com/office/spreadsheetml/2009/9/main" objectType="CheckBox" fmlaLink="J6" lockText="1" noThreeD="1"/>
</file>

<file path=xl/ctrlProps/ctrlProp567.xml><?xml version="1.0" encoding="utf-8"?>
<formControlPr xmlns="http://schemas.microsoft.com/office/spreadsheetml/2009/9/main" objectType="CheckBox" fmlaLink="J6" lockText="1" noThreeD="1"/>
</file>

<file path=xl/ctrlProps/ctrlProp568.xml><?xml version="1.0" encoding="utf-8"?>
<formControlPr xmlns="http://schemas.microsoft.com/office/spreadsheetml/2009/9/main" objectType="CheckBox" fmlaLink="J10" lockText="1" noThreeD="1"/>
</file>

<file path=xl/ctrlProps/ctrlProp569.xml><?xml version="1.0" encoding="utf-8"?>
<formControlPr xmlns="http://schemas.microsoft.com/office/spreadsheetml/2009/9/main" objectType="CheckBox" fmlaLink="J11" lockText="1" noThreeD="1"/>
</file>

<file path=xl/ctrlProps/ctrlProp57.xml><?xml version="1.0" encoding="utf-8"?>
<formControlPr xmlns="http://schemas.microsoft.com/office/spreadsheetml/2009/9/main" objectType="CheckBox" fmlaLink="L6" lockText="1" noThreeD="1"/>
</file>

<file path=xl/ctrlProps/ctrlProp570.xml><?xml version="1.0" encoding="utf-8"?>
<formControlPr xmlns="http://schemas.microsoft.com/office/spreadsheetml/2009/9/main" objectType="CheckBox" fmlaLink="J6" lockText="1" noThreeD="1"/>
</file>

<file path=xl/ctrlProps/ctrlProp571.xml><?xml version="1.0" encoding="utf-8"?>
<formControlPr xmlns="http://schemas.microsoft.com/office/spreadsheetml/2009/9/main" objectType="CheckBox" fmlaLink="J6" lockText="1" noThreeD="1"/>
</file>

<file path=xl/ctrlProps/ctrlProp572.xml><?xml version="1.0" encoding="utf-8"?>
<formControlPr xmlns="http://schemas.microsoft.com/office/spreadsheetml/2009/9/main" objectType="CheckBox" fmlaLink="J6" lockText="1" noThreeD="1"/>
</file>

<file path=xl/ctrlProps/ctrlProp573.xml><?xml version="1.0" encoding="utf-8"?>
<formControlPr xmlns="http://schemas.microsoft.com/office/spreadsheetml/2009/9/main" objectType="CheckBox" fmlaLink="J6" lockText="1" noThreeD="1"/>
</file>

<file path=xl/ctrlProps/ctrlProp574.xml><?xml version="1.0" encoding="utf-8"?>
<formControlPr xmlns="http://schemas.microsoft.com/office/spreadsheetml/2009/9/main" objectType="CheckBox" fmlaLink="J6" lockText="1" noThreeD="1"/>
</file>

<file path=xl/ctrlProps/ctrlProp575.xml><?xml version="1.0" encoding="utf-8"?>
<formControlPr xmlns="http://schemas.microsoft.com/office/spreadsheetml/2009/9/main" objectType="CheckBox" fmlaLink="J23" lockText="1" noThreeD="1"/>
</file>

<file path=xl/ctrlProps/ctrlProp576.xml><?xml version="1.0" encoding="utf-8"?>
<formControlPr xmlns="http://schemas.microsoft.com/office/spreadsheetml/2009/9/main" objectType="CheckBox" fmlaLink="J11" lockText="1" noThreeD="1"/>
</file>

<file path=xl/ctrlProps/ctrlProp577.xml><?xml version="1.0" encoding="utf-8"?>
<formControlPr xmlns="http://schemas.microsoft.com/office/spreadsheetml/2009/9/main" objectType="CheckBox" fmlaLink="J6" lockText="1" noThreeD="1"/>
</file>

<file path=xl/ctrlProps/ctrlProp578.xml><?xml version="1.0" encoding="utf-8"?>
<formControlPr xmlns="http://schemas.microsoft.com/office/spreadsheetml/2009/9/main" objectType="CheckBox" fmlaLink="J6" lockText="1" noThreeD="1"/>
</file>

<file path=xl/ctrlProps/ctrlProp579.xml><?xml version="1.0" encoding="utf-8"?>
<formControlPr xmlns="http://schemas.microsoft.com/office/spreadsheetml/2009/9/main" objectType="CheckBox" fmlaLink="J7" lockText="1" noThreeD="1"/>
</file>

<file path=xl/ctrlProps/ctrlProp58.xml><?xml version="1.0" encoding="utf-8"?>
<formControlPr xmlns="http://schemas.microsoft.com/office/spreadsheetml/2009/9/main" objectType="CheckBox" fmlaLink="J6" lockText="1" noThreeD="1"/>
</file>

<file path=xl/ctrlProps/ctrlProp580.xml><?xml version="1.0" encoding="utf-8"?>
<formControlPr xmlns="http://schemas.microsoft.com/office/spreadsheetml/2009/9/main" objectType="CheckBox" fmlaLink="J6" lockText="1" noThreeD="1"/>
</file>

<file path=xl/ctrlProps/ctrlProp581.xml><?xml version="1.0" encoding="utf-8"?>
<formControlPr xmlns="http://schemas.microsoft.com/office/spreadsheetml/2009/9/main" objectType="CheckBox" fmlaLink="J6" lockText="1" noThreeD="1"/>
</file>

<file path=xl/ctrlProps/ctrlProp582.xml><?xml version="1.0" encoding="utf-8"?>
<formControlPr xmlns="http://schemas.microsoft.com/office/spreadsheetml/2009/9/main" objectType="CheckBox" fmlaLink="J11" lockText="1" noThreeD="1"/>
</file>

<file path=xl/ctrlProps/ctrlProp583.xml><?xml version="1.0" encoding="utf-8"?>
<formControlPr xmlns="http://schemas.microsoft.com/office/spreadsheetml/2009/9/main" objectType="CheckBox" fmlaLink="J6" lockText="1" noThreeD="1"/>
</file>

<file path=xl/ctrlProps/ctrlProp584.xml><?xml version="1.0" encoding="utf-8"?>
<formControlPr xmlns="http://schemas.microsoft.com/office/spreadsheetml/2009/9/main" objectType="CheckBox" fmlaLink="J6" lockText="1" noThreeD="1"/>
</file>

<file path=xl/ctrlProps/ctrlProp585.xml><?xml version="1.0" encoding="utf-8"?>
<formControlPr xmlns="http://schemas.microsoft.com/office/spreadsheetml/2009/9/main" objectType="CheckBox" fmlaLink="J6" lockText="1" noThreeD="1"/>
</file>

<file path=xl/ctrlProps/ctrlProp586.xml><?xml version="1.0" encoding="utf-8"?>
<formControlPr xmlns="http://schemas.microsoft.com/office/spreadsheetml/2009/9/main" objectType="CheckBox" fmlaLink="J10" lockText="1" noThreeD="1"/>
</file>

<file path=xl/ctrlProps/ctrlProp587.xml><?xml version="1.0" encoding="utf-8"?>
<formControlPr xmlns="http://schemas.microsoft.com/office/spreadsheetml/2009/9/main" objectType="CheckBox" fmlaLink="J6" lockText="1" noThreeD="1"/>
</file>

<file path=xl/ctrlProps/ctrlProp588.xml><?xml version="1.0" encoding="utf-8"?>
<formControlPr xmlns="http://schemas.microsoft.com/office/spreadsheetml/2009/9/main" objectType="CheckBox" fmlaLink="J6" lockText="1" noThreeD="1"/>
</file>

<file path=xl/ctrlProps/ctrlProp589.xml><?xml version="1.0" encoding="utf-8"?>
<formControlPr xmlns="http://schemas.microsoft.com/office/spreadsheetml/2009/9/main" objectType="CheckBox" fmlaLink="J6" lockText="1" noThreeD="1"/>
</file>

<file path=xl/ctrlProps/ctrlProp59.xml><?xml version="1.0" encoding="utf-8"?>
<formControlPr xmlns="http://schemas.microsoft.com/office/spreadsheetml/2009/9/main" objectType="CheckBox" fmlaLink="K19" lockText="1" noThreeD="1"/>
</file>

<file path=xl/ctrlProps/ctrlProp590.xml><?xml version="1.0" encoding="utf-8"?>
<formControlPr xmlns="http://schemas.microsoft.com/office/spreadsheetml/2009/9/main" objectType="CheckBox" fmlaLink="J19" lockText="1" noThreeD="1"/>
</file>

<file path=xl/ctrlProps/ctrlProp591.xml><?xml version="1.0" encoding="utf-8"?>
<formControlPr xmlns="http://schemas.microsoft.com/office/spreadsheetml/2009/9/main" objectType="CheckBox" fmlaLink="J6" lockText="1" noThreeD="1"/>
</file>

<file path=xl/ctrlProps/ctrlProp592.xml><?xml version="1.0" encoding="utf-8"?>
<formControlPr xmlns="http://schemas.microsoft.com/office/spreadsheetml/2009/9/main" objectType="CheckBox" fmlaLink="J6" lockText="1" noThreeD="1"/>
</file>

<file path=xl/ctrlProps/ctrlProp593.xml><?xml version="1.0" encoding="utf-8"?>
<formControlPr xmlns="http://schemas.microsoft.com/office/spreadsheetml/2009/9/main" objectType="CheckBox" fmlaLink="J6" lockText="1" noThreeD="1"/>
</file>

<file path=xl/ctrlProps/ctrlProp594.xml><?xml version="1.0" encoding="utf-8"?>
<formControlPr xmlns="http://schemas.microsoft.com/office/spreadsheetml/2009/9/main" objectType="CheckBox" fmlaLink="J6" lockText="1" noThreeD="1"/>
</file>

<file path=xl/ctrlProps/ctrlProp595.xml><?xml version="1.0" encoding="utf-8"?>
<formControlPr xmlns="http://schemas.microsoft.com/office/spreadsheetml/2009/9/main" objectType="CheckBox" fmlaLink="J6" lockText="1" noThreeD="1"/>
</file>

<file path=xl/ctrlProps/ctrlProp596.xml><?xml version="1.0" encoding="utf-8"?>
<formControlPr xmlns="http://schemas.microsoft.com/office/spreadsheetml/2009/9/main" objectType="CheckBox" fmlaLink="J7" lockText="1" noThreeD="1"/>
</file>

<file path=xl/ctrlProps/ctrlProp597.xml><?xml version="1.0" encoding="utf-8"?>
<formControlPr xmlns="http://schemas.microsoft.com/office/spreadsheetml/2009/9/main" objectType="CheckBox" fmlaLink="J6" lockText="1" noThreeD="1"/>
</file>

<file path=xl/ctrlProps/ctrlProp598.xml><?xml version="1.0" encoding="utf-8"?>
<formControlPr xmlns="http://schemas.microsoft.com/office/spreadsheetml/2009/9/main" objectType="CheckBox" fmlaLink="J6" lockText="1" noThreeD="1"/>
</file>

<file path=xl/ctrlProps/ctrlProp599.xml><?xml version="1.0" encoding="utf-8"?>
<formControlPr xmlns="http://schemas.microsoft.com/office/spreadsheetml/2009/9/main" objectType="CheckBox" fmlaLink="J6" lockText="1" noThreeD="1"/>
</file>

<file path=xl/ctrlProps/ctrlProp6.xml><?xml version="1.0" encoding="utf-8"?>
<formControlPr xmlns="http://schemas.microsoft.com/office/spreadsheetml/2009/9/main" objectType="CheckBox" fmlaLink="J6" lockText="1" noThreeD="1"/>
</file>

<file path=xl/ctrlProps/ctrlProp60.xml><?xml version="1.0" encoding="utf-8"?>
<formControlPr xmlns="http://schemas.microsoft.com/office/spreadsheetml/2009/9/main" objectType="CheckBox" fmlaLink="L6" lockText="1" noThreeD="1"/>
</file>

<file path=xl/ctrlProps/ctrlProp600.xml><?xml version="1.0" encoding="utf-8"?>
<formControlPr xmlns="http://schemas.microsoft.com/office/spreadsheetml/2009/9/main" objectType="CheckBox" fmlaLink="J6" lockText="1" noThreeD="1"/>
</file>

<file path=xl/ctrlProps/ctrlProp601.xml><?xml version="1.0" encoding="utf-8"?>
<formControlPr xmlns="http://schemas.microsoft.com/office/spreadsheetml/2009/9/main" objectType="CheckBox" fmlaLink="J6" lockText="1" noThreeD="1"/>
</file>

<file path=xl/ctrlProps/ctrlProp602.xml><?xml version="1.0" encoding="utf-8"?>
<formControlPr xmlns="http://schemas.microsoft.com/office/spreadsheetml/2009/9/main" objectType="CheckBox" fmlaLink="J6" lockText="1" noThreeD="1"/>
</file>

<file path=xl/ctrlProps/ctrlProp603.xml><?xml version="1.0" encoding="utf-8"?>
<formControlPr xmlns="http://schemas.microsoft.com/office/spreadsheetml/2009/9/main" objectType="CheckBox" fmlaLink="J6" lockText="1" noThreeD="1"/>
</file>

<file path=xl/ctrlProps/ctrlProp604.xml><?xml version="1.0" encoding="utf-8"?>
<formControlPr xmlns="http://schemas.microsoft.com/office/spreadsheetml/2009/9/main" objectType="CheckBox" fmlaLink="J11" lockText="1" noThreeD="1"/>
</file>

<file path=xl/ctrlProps/ctrlProp605.xml><?xml version="1.0" encoding="utf-8"?>
<formControlPr xmlns="http://schemas.microsoft.com/office/spreadsheetml/2009/9/main" objectType="CheckBox" fmlaLink="J6" lockText="1" noThreeD="1"/>
</file>

<file path=xl/ctrlProps/ctrlProp606.xml><?xml version="1.0" encoding="utf-8"?>
<formControlPr xmlns="http://schemas.microsoft.com/office/spreadsheetml/2009/9/main" objectType="CheckBox" fmlaLink="J12" lockText="1" noThreeD="1"/>
</file>

<file path=xl/ctrlProps/ctrlProp607.xml><?xml version="1.0" encoding="utf-8"?>
<formControlPr xmlns="http://schemas.microsoft.com/office/spreadsheetml/2009/9/main" objectType="CheckBox" fmlaLink="J6" lockText="1" noThreeD="1"/>
</file>

<file path=xl/ctrlProps/ctrlProp608.xml><?xml version="1.0" encoding="utf-8"?>
<formControlPr xmlns="http://schemas.microsoft.com/office/spreadsheetml/2009/9/main" objectType="CheckBox" fmlaLink="J6" lockText="1" noThreeD="1"/>
</file>

<file path=xl/ctrlProps/ctrlProp609.xml><?xml version="1.0" encoding="utf-8"?>
<formControlPr xmlns="http://schemas.microsoft.com/office/spreadsheetml/2009/9/main" objectType="CheckBox" fmlaLink="J6" lockText="1" noThreeD="1"/>
</file>

<file path=xl/ctrlProps/ctrlProp61.xml><?xml version="1.0" encoding="utf-8"?>
<formControlPr xmlns="http://schemas.microsoft.com/office/spreadsheetml/2009/9/main" objectType="CheckBox" fmlaLink="J6" lockText="1" noThreeD="1"/>
</file>

<file path=xl/ctrlProps/ctrlProp610.xml><?xml version="1.0" encoding="utf-8"?>
<formControlPr xmlns="http://schemas.microsoft.com/office/spreadsheetml/2009/9/main" objectType="CheckBox" fmlaLink="J6" lockText="1" noThreeD="1"/>
</file>

<file path=xl/ctrlProps/ctrlProp611.xml><?xml version="1.0" encoding="utf-8"?>
<formControlPr xmlns="http://schemas.microsoft.com/office/spreadsheetml/2009/9/main" objectType="CheckBox" fmlaLink="J6" lockText="1" noThreeD="1"/>
</file>

<file path=xl/ctrlProps/ctrlProp612.xml><?xml version="1.0" encoding="utf-8"?>
<formControlPr xmlns="http://schemas.microsoft.com/office/spreadsheetml/2009/9/main" objectType="CheckBox" fmlaLink="J10" lockText="1" noThreeD="1"/>
</file>

<file path=xl/ctrlProps/ctrlProp613.xml><?xml version="1.0" encoding="utf-8"?>
<formControlPr xmlns="http://schemas.microsoft.com/office/spreadsheetml/2009/9/main" objectType="CheckBox" fmlaLink="J11" lockText="1" noThreeD="1"/>
</file>

<file path=xl/ctrlProps/ctrlProp614.xml><?xml version="1.0" encoding="utf-8"?>
<formControlPr xmlns="http://schemas.microsoft.com/office/spreadsheetml/2009/9/main" objectType="CheckBox" fmlaLink="J6" lockText="1" noThreeD="1"/>
</file>

<file path=xl/ctrlProps/ctrlProp615.xml><?xml version="1.0" encoding="utf-8"?>
<formControlPr xmlns="http://schemas.microsoft.com/office/spreadsheetml/2009/9/main" objectType="CheckBox" fmlaLink="J6" lockText="1" noThreeD="1"/>
</file>

<file path=xl/ctrlProps/ctrlProp616.xml><?xml version="1.0" encoding="utf-8"?>
<formControlPr xmlns="http://schemas.microsoft.com/office/spreadsheetml/2009/9/main" objectType="CheckBox" fmlaLink="J6" lockText="1" noThreeD="1"/>
</file>

<file path=xl/ctrlProps/ctrlProp617.xml><?xml version="1.0" encoding="utf-8"?>
<formControlPr xmlns="http://schemas.microsoft.com/office/spreadsheetml/2009/9/main" objectType="CheckBox" fmlaLink="J6" lockText="1" noThreeD="1"/>
</file>

<file path=xl/ctrlProps/ctrlProp618.xml><?xml version="1.0" encoding="utf-8"?>
<formControlPr xmlns="http://schemas.microsoft.com/office/spreadsheetml/2009/9/main" objectType="CheckBox" fmlaLink="J6" lockText="1" noThreeD="1"/>
</file>

<file path=xl/ctrlProps/ctrlProp619.xml><?xml version="1.0" encoding="utf-8"?>
<formControlPr xmlns="http://schemas.microsoft.com/office/spreadsheetml/2009/9/main" objectType="CheckBox" fmlaLink="J24" lockText="1" noThreeD="1"/>
</file>

<file path=xl/ctrlProps/ctrlProp62.xml><?xml version="1.0" encoding="utf-8"?>
<formControlPr xmlns="http://schemas.microsoft.com/office/spreadsheetml/2009/9/main" objectType="CheckBox" fmlaLink="L6" lockText="1" noThreeD="1"/>
</file>

<file path=xl/ctrlProps/ctrlProp620.xml><?xml version="1.0" encoding="utf-8"?>
<formControlPr xmlns="http://schemas.microsoft.com/office/spreadsheetml/2009/9/main" objectType="CheckBox" fmlaLink="J11" lockText="1" noThreeD="1"/>
</file>

<file path=xl/ctrlProps/ctrlProp621.xml><?xml version="1.0" encoding="utf-8"?>
<formControlPr xmlns="http://schemas.microsoft.com/office/spreadsheetml/2009/9/main" objectType="CheckBox" fmlaLink="J6" lockText="1" noThreeD="1"/>
</file>

<file path=xl/ctrlProps/ctrlProp622.xml><?xml version="1.0" encoding="utf-8"?>
<formControlPr xmlns="http://schemas.microsoft.com/office/spreadsheetml/2009/9/main" objectType="CheckBox" fmlaLink="J6" lockText="1" noThreeD="1"/>
</file>

<file path=xl/ctrlProps/ctrlProp623.xml><?xml version="1.0" encoding="utf-8"?>
<formControlPr xmlns="http://schemas.microsoft.com/office/spreadsheetml/2009/9/main" objectType="CheckBox" fmlaLink="J7" lockText="1" noThreeD="1"/>
</file>

<file path=xl/ctrlProps/ctrlProp624.xml><?xml version="1.0" encoding="utf-8"?>
<formControlPr xmlns="http://schemas.microsoft.com/office/spreadsheetml/2009/9/main" objectType="CheckBox" fmlaLink="J6" lockText="1" noThreeD="1"/>
</file>

<file path=xl/ctrlProps/ctrlProp625.xml><?xml version="1.0" encoding="utf-8"?>
<formControlPr xmlns="http://schemas.microsoft.com/office/spreadsheetml/2009/9/main" objectType="CheckBox" fmlaLink="J6" lockText="1" noThreeD="1"/>
</file>

<file path=xl/ctrlProps/ctrlProp626.xml><?xml version="1.0" encoding="utf-8"?>
<formControlPr xmlns="http://schemas.microsoft.com/office/spreadsheetml/2009/9/main" objectType="CheckBox" fmlaLink="J11" lockText="1" noThreeD="1"/>
</file>

<file path=xl/ctrlProps/ctrlProp627.xml><?xml version="1.0" encoding="utf-8"?>
<formControlPr xmlns="http://schemas.microsoft.com/office/spreadsheetml/2009/9/main" objectType="CheckBox" fmlaLink="J6" lockText="1" noThreeD="1"/>
</file>

<file path=xl/ctrlProps/ctrlProp628.xml><?xml version="1.0" encoding="utf-8"?>
<formControlPr xmlns="http://schemas.microsoft.com/office/spreadsheetml/2009/9/main" objectType="CheckBox" fmlaLink="J6" lockText="1" noThreeD="1"/>
</file>

<file path=xl/ctrlProps/ctrlProp629.xml><?xml version="1.0" encoding="utf-8"?>
<formControlPr xmlns="http://schemas.microsoft.com/office/spreadsheetml/2009/9/main" objectType="CheckBox" fmlaLink="J6" lockText="1" noThreeD="1"/>
</file>

<file path=xl/ctrlProps/ctrlProp63.xml><?xml version="1.0" encoding="utf-8"?>
<formControlPr xmlns="http://schemas.microsoft.com/office/spreadsheetml/2009/9/main" objectType="CheckBox" fmlaLink="J6" lockText="1" noThreeD="1"/>
</file>

<file path=xl/ctrlProps/ctrlProp630.xml><?xml version="1.0" encoding="utf-8"?>
<formControlPr xmlns="http://schemas.microsoft.com/office/spreadsheetml/2009/9/main" objectType="CheckBox" fmlaLink="J10" lockText="1" noThreeD="1"/>
</file>

<file path=xl/ctrlProps/ctrlProp631.xml><?xml version="1.0" encoding="utf-8"?>
<formControlPr xmlns="http://schemas.microsoft.com/office/spreadsheetml/2009/9/main" objectType="CheckBox" fmlaLink="J6" lockText="1" noThreeD="1"/>
</file>

<file path=xl/ctrlProps/ctrlProp632.xml><?xml version="1.0" encoding="utf-8"?>
<formControlPr xmlns="http://schemas.microsoft.com/office/spreadsheetml/2009/9/main" objectType="CheckBox" fmlaLink="J6" lockText="1" noThreeD="1"/>
</file>

<file path=xl/ctrlProps/ctrlProp633.xml><?xml version="1.0" encoding="utf-8"?>
<formControlPr xmlns="http://schemas.microsoft.com/office/spreadsheetml/2009/9/main" objectType="CheckBox" fmlaLink="J6" lockText="1" noThreeD="1"/>
</file>

<file path=xl/ctrlProps/ctrlProp634.xml><?xml version="1.0" encoding="utf-8"?>
<formControlPr xmlns="http://schemas.microsoft.com/office/spreadsheetml/2009/9/main" objectType="CheckBox" fmlaLink="J19" lockText="1" noThreeD="1"/>
</file>

<file path=xl/ctrlProps/ctrlProp635.xml><?xml version="1.0" encoding="utf-8"?>
<formControlPr xmlns="http://schemas.microsoft.com/office/spreadsheetml/2009/9/main" objectType="CheckBox" fmlaLink="J6" lockText="1" noThreeD="1"/>
</file>

<file path=xl/ctrlProps/ctrlProp636.xml><?xml version="1.0" encoding="utf-8"?>
<formControlPr xmlns="http://schemas.microsoft.com/office/spreadsheetml/2009/9/main" objectType="CheckBox" fmlaLink="J6" lockText="1" noThreeD="1"/>
</file>

<file path=xl/ctrlProps/ctrlProp637.xml><?xml version="1.0" encoding="utf-8"?>
<formControlPr xmlns="http://schemas.microsoft.com/office/spreadsheetml/2009/9/main" objectType="CheckBox" fmlaLink="J6" lockText="1" noThreeD="1"/>
</file>

<file path=xl/ctrlProps/ctrlProp638.xml><?xml version="1.0" encoding="utf-8"?>
<formControlPr xmlns="http://schemas.microsoft.com/office/spreadsheetml/2009/9/main" objectType="CheckBox" fmlaLink="J6" lockText="1" noThreeD="1"/>
</file>

<file path=xl/ctrlProps/ctrlProp639.xml><?xml version="1.0" encoding="utf-8"?>
<formControlPr xmlns="http://schemas.microsoft.com/office/spreadsheetml/2009/9/main" objectType="CheckBox" fmlaLink="J6" lockText="1" noThreeD="1"/>
</file>

<file path=xl/ctrlProps/ctrlProp64.xml><?xml version="1.0" encoding="utf-8"?>
<formControlPr xmlns="http://schemas.microsoft.com/office/spreadsheetml/2009/9/main" objectType="CheckBox" fmlaLink="K20" lockText="1" noThreeD="1"/>
</file>

<file path=xl/ctrlProps/ctrlProp640.xml><?xml version="1.0" encoding="utf-8"?>
<formControlPr xmlns="http://schemas.microsoft.com/office/spreadsheetml/2009/9/main" objectType="CheckBox" fmlaLink="J7" lockText="1" noThreeD="1"/>
</file>

<file path=xl/ctrlProps/ctrlProp641.xml><?xml version="1.0" encoding="utf-8"?>
<formControlPr xmlns="http://schemas.microsoft.com/office/spreadsheetml/2009/9/main" objectType="CheckBox" fmlaLink="J6" lockText="1" noThreeD="1"/>
</file>

<file path=xl/ctrlProps/ctrlProp642.xml><?xml version="1.0" encoding="utf-8"?>
<formControlPr xmlns="http://schemas.microsoft.com/office/spreadsheetml/2009/9/main" objectType="CheckBox" fmlaLink="J6" lockText="1" noThreeD="1"/>
</file>

<file path=xl/ctrlProps/ctrlProp643.xml><?xml version="1.0" encoding="utf-8"?>
<formControlPr xmlns="http://schemas.microsoft.com/office/spreadsheetml/2009/9/main" objectType="CheckBox" fmlaLink="J6" lockText="1" noThreeD="1"/>
</file>

<file path=xl/ctrlProps/ctrlProp644.xml><?xml version="1.0" encoding="utf-8"?>
<formControlPr xmlns="http://schemas.microsoft.com/office/spreadsheetml/2009/9/main" objectType="CheckBox" fmlaLink="J6" lockText="1" noThreeD="1"/>
</file>

<file path=xl/ctrlProps/ctrlProp645.xml><?xml version="1.0" encoding="utf-8"?>
<formControlPr xmlns="http://schemas.microsoft.com/office/spreadsheetml/2009/9/main" objectType="CheckBox" fmlaLink="J6" lockText="1" noThreeD="1"/>
</file>

<file path=xl/ctrlProps/ctrlProp646.xml><?xml version="1.0" encoding="utf-8"?>
<formControlPr xmlns="http://schemas.microsoft.com/office/spreadsheetml/2009/9/main" objectType="CheckBox" fmlaLink="J6" lockText="1" noThreeD="1"/>
</file>

<file path=xl/ctrlProps/ctrlProp647.xml><?xml version="1.0" encoding="utf-8"?>
<formControlPr xmlns="http://schemas.microsoft.com/office/spreadsheetml/2009/9/main" objectType="CheckBox" fmlaLink="J6" lockText="1" noThreeD="1"/>
</file>

<file path=xl/ctrlProps/ctrlProp648.xml><?xml version="1.0" encoding="utf-8"?>
<formControlPr xmlns="http://schemas.microsoft.com/office/spreadsheetml/2009/9/main" objectType="CheckBox" fmlaLink="J11" lockText="1" noThreeD="1"/>
</file>

<file path=xl/ctrlProps/ctrlProp649.xml><?xml version="1.0" encoding="utf-8"?>
<formControlPr xmlns="http://schemas.microsoft.com/office/spreadsheetml/2009/9/main" objectType="CheckBox" fmlaLink="J6" lockText="1" noThreeD="1"/>
</file>

<file path=xl/ctrlProps/ctrlProp65.xml><?xml version="1.0" encoding="utf-8"?>
<formControlPr xmlns="http://schemas.microsoft.com/office/spreadsheetml/2009/9/main" objectType="CheckBox" fmlaLink="L6" lockText="1" noThreeD="1"/>
</file>

<file path=xl/ctrlProps/ctrlProp650.xml><?xml version="1.0" encoding="utf-8"?>
<formControlPr xmlns="http://schemas.microsoft.com/office/spreadsheetml/2009/9/main" objectType="CheckBox" fmlaLink="J12" lockText="1" noThreeD="1"/>
</file>

<file path=xl/ctrlProps/ctrlProp651.xml><?xml version="1.0" encoding="utf-8"?>
<formControlPr xmlns="http://schemas.microsoft.com/office/spreadsheetml/2009/9/main" objectType="CheckBox" fmlaLink="J6" lockText="1" noThreeD="1"/>
</file>

<file path=xl/ctrlProps/ctrlProp652.xml><?xml version="1.0" encoding="utf-8"?>
<formControlPr xmlns="http://schemas.microsoft.com/office/spreadsheetml/2009/9/main" objectType="CheckBox" fmlaLink="J6" lockText="1" noThreeD="1"/>
</file>

<file path=xl/ctrlProps/ctrlProp653.xml><?xml version="1.0" encoding="utf-8"?>
<formControlPr xmlns="http://schemas.microsoft.com/office/spreadsheetml/2009/9/main" objectType="CheckBox" fmlaLink="J6" lockText="1" noThreeD="1"/>
</file>

<file path=xl/ctrlProps/ctrlProp654.xml><?xml version="1.0" encoding="utf-8"?>
<formControlPr xmlns="http://schemas.microsoft.com/office/spreadsheetml/2009/9/main" objectType="CheckBox" fmlaLink="J6" lockText="1" noThreeD="1"/>
</file>

<file path=xl/ctrlProps/ctrlProp655.xml><?xml version="1.0" encoding="utf-8"?>
<formControlPr xmlns="http://schemas.microsoft.com/office/spreadsheetml/2009/9/main" objectType="CheckBox" fmlaLink="J6" lockText="1" noThreeD="1"/>
</file>

<file path=xl/ctrlProps/ctrlProp656.xml><?xml version="1.0" encoding="utf-8"?>
<formControlPr xmlns="http://schemas.microsoft.com/office/spreadsheetml/2009/9/main" objectType="CheckBox" fmlaLink="J10" lockText="1" noThreeD="1"/>
</file>

<file path=xl/ctrlProps/ctrlProp657.xml><?xml version="1.0" encoding="utf-8"?>
<formControlPr xmlns="http://schemas.microsoft.com/office/spreadsheetml/2009/9/main" objectType="CheckBox" fmlaLink="J11" lockText="1" noThreeD="1"/>
</file>

<file path=xl/ctrlProps/ctrlProp658.xml><?xml version="1.0" encoding="utf-8"?>
<formControlPr xmlns="http://schemas.microsoft.com/office/spreadsheetml/2009/9/main" objectType="CheckBox" fmlaLink="J6" lockText="1" noThreeD="1"/>
</file>

<file path=xl/ctrlProps/ctrlProp659.xml><?xml version="1.0" encoding="utf-8"?>
<formControlPr xmlns="http://schemas.microsoft.com/office/spreadsheetml/2009/9/main" objectType="CheckBox" fmlaLink="J6" lockText="1" noThreeD="1"/>
</file>

<file path=xl/ctrlProps/ctrlProp66.xml><?xml version="1.0" encoding="utf-8"?>
<formControlPr xmlns="http://schemas.microsoft.com/office/spreadsheetml/2009/9/main" objectType="CheckBox" fmlaLink="J6" lockText="1" noThreeD="1"/>
</file>

<file path=xl/ctrlProps/ctrlProp660.xml><?xml version="1.0" encoding="utf-8"?>
<formControlPr xmlns="http://schemas.microsoft.com/office/spreadsheetml/2009/9/main" objectType="CheckBox" fmlaLink="J6" lockText="1" noThreeD="1"/>
</file>

<file path=xl/ctrlProps/ctrlProp661.xml><?xml version="1.0" encoding="utf-8"?>
<formControlPr xmlns="http://schemas.microsoft.com/office/spreadsheetml/2009/9/main" objectType="CheckBox" fmlaLink="J6" lockText="1" noThreeD="1"/>
</file>

<file path=xl/ctrlProps/ctrlProp662.xml><?xml version="1.0" encoding="utf-8"?>
<formControlPr xmlns="http://schemas.microsoft.com/office/spreadsheetml/2009/9/main" objectType="CheckBox" fmlaLink="J6" lockText="1" noThreeD="1"/>
</file>

<file path=xl/ctrlProps/ctrlProp663.xml><?xml version="1.0" encoding="utf-8"?>
<formControlPr xmlns="http://schemas.microsoft.com/office/spreadsheetml/2009/9/main" objectType="CheckBox" fmlaLink="J25" lockText="1" noThreeD="1"/>
</file>

<file path=xl/ctrlProps/ctrlProp664.xml><?xml version="1.0" encoding="utf-8"?>
<formControlPr xmlns="http://schemas.microsoft.com/office/spreadsheetml/2009/9/main" objectType="CheckBox" fmlaLink="J11" lockText="1" noThreeD="1"/>
</file>

<file path=xl/ctrlProps/ctrlProp665.xml><?xml version="1.0" encoding="utf-8"?>
<formControlPr xmlns="http://schemas.microsoft.com/office/spreadsheetml/2009/9/main" objectType="CheckBox" fmlaLink="J6" lockText="1" noThreeD="1"/>
</file>

<file path=xl/ctrlProps/ctrlProp666.xml><?xml version="1.0" encoding="utf-8"?>
<formControlPr xmlns="http://schemas.microsoft.com/office/spreadsheetml/2009/9/main" objectType="CheckBox" fmlaLink="J6" lockText="1" noThreeD="1"/>
</file>

<file path=xl/ctrlProps/ctrlProp667.xml><?xml version="1.0" encoding="utf-8"?>
<formControlPr xmlns="http://schemas.microsoft.com/office/spreadsheetml/2009/9/main" objectType="CheckBox" fmlaLink="J7" lockText="1" noThreeD="1"/>
</file>

<file path=xl/ctrlProps/ctrlProp668.xml><?xml version="1.0" encoding="utf-8"?>
<formControlPr xmlns="http://schemas.microsoft.com/office/spreadsheetml/2009/9/main" objectType="CheckBox" fmlaLink="J6" lockText="1" noThreeD="1"/>
</file>

<file path=xl/ctrlProps/ctrlProp669.xml><?xml version="1.0" encoding="utf-8"?>
<formControlPr xmlns="http://schemas.microsoft.com/office/spreadsheetml/2009/9/main" objectType="CheckBox" fmlaLink="J6" lockText="1" noThreeD="1"/>
</file>

<file path=xl/ctrlProps/ctrlProp67.xml><?xml version="1.0" encoding="utf-8"?>
<formControlPr xmlns="http://schemas.microsoft.com/office/spreadsheetml/2009/9/main" objectType="CheckBox" fmlaLink="L6" lockText="1" noThreeD="1"/>
</file>

<file path=xl/ctrlProps/ctrlProp670.xml><?xml version="1.0" encoding="utf-8"?>
<formControlPr xmlns="http://schemas.microsoft.com/office/spreadsheetml/2009/9/main" objectType="CheckBox" fmlaLink="J11" lockText="1" noThreeD="1"/>
</file>

<file path=xl/ctrlProps/ctrlProp671.xml><?xml version="1.0" encoding="utf-8"?>
<formControlPr xmlns="http://schemas.microsoft.com/office/spreadsheetml/2009/9/main" objectType="CheckBox" fmlaLink="J6" lockText="1" noThreeD="1"/>
</file>

<file path=xl/ctrlProps/ctrlProp672.xml><?xml version="1.0" encoding="utf-8"?>
<formControlPr xmlns="http://schemas.microsoft.com/office/spreadsheetml/2009/9/main" objectType="CheckBox" fmlaLink="J6" lockText="1" noThreeD="1"/>
</file>

<file path=xl/ctrlProps/ctrlProp673.xml><?xml version="1.0" encoding="utf-8"?>
<formControlPr xmlns="http://schemas.microsoft.com/office/spreadsheetml/2009/9/main" objectType="CheckBox" fmlaLink="J6" lockText="1" noThreeD="1"/>
</file>

<file path=xl/ctrlProps/ctrlProp674.xml><?xml version="1.0" encoding="utf-8"?>
<formControlPr xmlns="http://schemas.microsoft.com/office/spreadsheetml/2009/9/main" objectType="CheckBox" fmlaLink="J10" lockText="1" noThreeD="1"/>
</file>

<file path=xl/ctrlProps/ctrlProp675.xml><?xml version="1.0" encoding="utf-8"?>
<formControlPr xmlns="http://schemas.microsoft.com/office/spreadsheetml/2009/9/main" objectType="CheckBox" fmlaLink="J6" lockText="1" noThreeD="1"/>
</file>

<file path=xl/ctrlProps/ctrlProp676.xml><?xml version="1.0" encoding="utf-8"?>
<formControlPr xmlns="http://schemas.microsoft.com/office/spreadsheetml/2009/9/main" objectType="CheckBox" fmlaLink="J6" lockText="1" noThreeD="1"/>
</file>

<file path=xl/ctrlProps/ctrlProp677.xml><?xml version="1.0" encoding="utf-8"?>
<formControlPr xmlns="http://schemas.microsoft.com/office/spreadsheetml/2009/9/main" objectType="CheckBox" fmlaLink="J6" lockText="1" noThreeD="1"/>
</file>

<file path=xl/ctrlProps/ctrlProp678.xml><?xml version="1.0" encoding="utf-8"?>
<formControlPr xmlns="http://schemas.microsoft.com/office/spreadsheetml/2009/9/main" objectType="CheckBox" fmlaLink="J19" lockText="1" noThreeD="1"/>
</file>

<file path=xl/ctrlProps/ctrlProp679.xml><?xml version="1.0" encoding="utf-8"?>
<formControlPr xmlns="http://schemas.microsoft.com/office/spreadsheetml/2009/9/main" objectType="CheckBox" fmlaLink="J6" lockText="1" noThreeD="1"/>
</file>

<file path=xl/ctrlProps/ctrlProp68.xml><?xml version="1.0" encoding="utf-8"?>
<formControlPr xmlns="http://schemas.microsoft.com/office/spreadsheetml/2009/9/main" objectType="CheckBox" fmlaLink="J6" lockText="1" noThreeD="1"/>
</file>

<file path=xl/ctrlProps/ctrlProp680.xml><?xml version="1.0" encoding="utf-8"?>
<formControlPr xmlns="http://schemas.microsoft.com/office/spreadsheetml/2009/9/main" objectType="CheckBox" fmlaLink="J6" lockText="1" noThreeD="1"/>
</file>

<file path=xl/ctrlProps/ctrlProp681.xml><?xml version="1.0" encoding="utf-8"?>
<formControlPr xmlns="http://schemas.microsoft.com/office/spreadsheetml/2009/9/main" objectType="CheckBox" fmlaLink="J6" lockText="1" noThreeD="1"/>
</file>

<file path=xl/ctrlProps/ctrlProp682.xml><?xml version="1.0" encoding="utf-8"?>
<formControlPr xmlns="http://schemas.microsoft.com/office/spreadsheetml/2009/9/main" objectType="CheckBox" fmlaLink="J6" lockText="1" noThreeD="1"/>
</file>

<file path=xl/ctrlProps/ctrlProp683.xml><?xml version="1.0" encoding="utf-8"?>
<formControlPr xmlns="http://schemas.microsoft.com/office/spreadsheetml/2009/9/main" objectType="CheckBox" fmlaLink="J6" lockText="1" noThreeD="1"/>
</file>

<file path=xl/ctrlProps/ctrlProp684.xml><?xml version="1.0" encoding="utf-8"?>
<formControlPr xmlns="http://schemas.microsoft.com/office/spreadsheetml/2009/9/main" objectType="CheckBox" fmlaLink="J7" lockText="1" noThreeD="1"/>
</file>

<file path=xl/ctrlProps/ctrlProp685.xml><?xml version="1.0" encoding="utf-8"?>
<formControlPr xmlns="http://schemas.microsoft.com/office/spreadsheetml/2009/9/main" objectType="CheckBox" fmlaLink="J6" lockText="1" noThreeD="1"/>
</file>

<file path=xl/ctrlProps/ctrlProp686.xml><?xml version="1.0" encoding="utf-8"?>
<formControlPr xmlns="http://schemas.microsoft.com/office/spreadsheetml/2009/9/main" objectType="CheckBox" fmlaLink="J6" lockText="1" noThreeD="1"/>
</file>

<file path=xl/ctrlProps/ctrlProp687.xml><?xml version="1.0" encoding="utf-8"?>
<formControlPr xmlns="http://schemas.microsoft.com/office/spreadsheetml/2009/9/main" objectType="CheckBox" fmlaLink="J6" lockText="1" noThreeD="1"/>
</file>

<file path=xl/ctrlProps/ctrlProp688.xml><?xml version="1.0" encoding="utf-8"?>
<formControlPr xmlns="http://schemas.microsoft.com/office/spreadsheetml/2009/9/main" objectType="CheckBox" fmlaLink="J6" lockText="1" noThreeD="1"/>
</file>

<file path=xl/ctrlProps/ctrlProp689.xml><?xml version="1.0" encoding="utf-8"?>
<formControlPr xmlns="http://schemas.microsoft.com/office/spreadsheetml/2009/9/main" objectType="CheckBox" fmlaLink="J6" lockText="1" noThreeD="1"/>
</file>

<file path=xl/ctrlProps/ctrlProp69.xml><?xml version="1.0" encoding="utf-8"?>
<formControlPr xmlns="http://schemas.microsoft.com/office/spreadsheetml/2009/9/main" objectType="CheckBox" fmlaLink="K21" lockText="1" noThreeD="1"/>
</file>

<file path=xl/ctrlProps/ctrlProp690.xml><?xml version="1.0" encoding="utf-8"?>
<formControlPr xmlns="http://schemas.microsoft.com/office/spreadsheetml/2009/9/main" objectType="CheckBox" fmlaLink="J6" lockText="1" noThreeD="1"/>
</file>

<file path=xl/ctrlProps/ctrlProp691.xml><?xml version="1.0" encoding="utf-8"?>
<formControlPr xmlns="http://schemas.microsoft.com/office/spreadsheetml/2009/9/main" objectType="CheckBox" fmlaLink="J6" lockText="1" noThreeD="1"/>
</file>

<file path=xl/ctrlProps/ctrlProp692.xml><?xml version="1.0" encoding="utf-8"?>
<formControlPr xmlns="http://schemas.microsoft.com/office/spreadsheetml/2009/9/main" objectType="CheckBox" fmlaLink="J11" lockText="1" noThreeD="1"/>
</file>

<file path=xl/ctrlProps/ctrlProp693.xml><?xml version="1.0" encoding="utf-8"?>
<formControlPr xmlns="http://schemas.microsoft.com/office/spreadsheetml/2009/9/main" objectType="CheckBox" fmlaLink="J6" lockText="1" noThreeD="1"/>
</file>

<file path=xl/ctrlProps/ctrlProp694.xml><?xml version="1.0" encoding="utf-8"?>
<formControlPr xmlns="http://schemas.microsoft.com/office/spreadsheetml/2009/9/main" objectType="CheckBox" fmlaLink="J12" lockText="1" noThreeD="1"/>
</file>

<file path=xl/ctrlProps/ctrlProp695.xml><?xml version="1.0" encoding="utf-8"?>
<formControlPr xmlns="http://schemas.microsoft.com/office/spreadsheetml/2009/9/main" objectType="CheckBox" fmlaLink="J6" lockText="1" noThreeD="1"/>
</file>

<file path=xl/ctrlProps/ctrlProp696.xml><?xml version="1.0" encoding="utf-8"?>
<formControlPr xmlns="http://schemas.microsoft.com/office/spreadsheetml/2009/9/main" objectType="CheckBox" fmlaLink="J6" lockText="1" noThreeD="1"/>
</file>

<file path=xl/ctrlProps/ctrlProp697.xml><?xml version="1.0" encoding="utf-8"?>
<formControlPr xmlns="http://schemas.microsoft.com/office/spreadsheetml/2009/9/main" objectType="CheckBox" fmlaLink="J6" lockText="1" noThreeD="1"/>
</file>

<file path=xl/ctrlProps/ctrlProp698.xml><?xml version="1.0" encoding="utf-8"?>
<formControlPr xmlns="http://schemas.microsoft.com/office/spreadsheetml/2009/9/main" objectType="CheckBox" fmlaLink="J6" lockText="1" noThreeD="1"/>
</file>

<file path=xl/ctrlProps/ctrlProp699.xml><?xml version="1.0" encoding="utf-8"?>
<formControlPr xmlns="http://schemas.microsoft.com/office/spreadsheetml/2009/9/main" objectType="CheckBox" fmlaLink="J6" lockText="1" noThreeD="1"/>
</file>

<file path=xl/ctrlProps/ctrlProp7.xml><?xml version="1.0" encoding="utf-8"?>
<formControlPr xmlns="http://schemas.microsoft.com/office/spreadsheetml/2009/9/main" objectType="CheckBox" fmlaLink="L6" lockText="1" noThreeD="1"/>
</file>

<file path=xl/ctrlProps/ctrlProp70.xml><?xml version="1.0" encoding="utf-8"?>
<formControlPr xmlns="http://schemas.microsoft.com/office/spreadsheetml/2009/9/main" objectType="CheckBox" fmlaLink="L6" lockText="1" noThreeD="1"/>
</file>

<file path=xl/ctrlProps/ctrlProp700.xml><?xml version="1.0" encoding="utf-8"?>
<formControlPr xmlns="http://schemas.microsoft.com/office/spreadsheetml/2009/9/main" objectType="CheckBox" fmlaLink="J10" lockText="1" noThreeD="1"/>
</file>

<file path=xl/ctrlProps/ctrlProp701.xml><?xml version="1.0" encoding="utf-8"?>
<formControlPr xmlns="http://schemas.microsoft.com/office/spreadsheetml/2009/9/main" objectType="CheckBox" fmlaLink="J11" lockText="1" noThreeD="1"/>
</file>

<file path=xl/ctrlProps/ctrlProp702.xml><?xml version="1.0" encoding="utf-8"?>
<formControlPr xmlns="http://schemas.microsoft.com/office/spreadsheetml/2009/9/main" objectType="CheckBox" fmlaLink="J6" lockText="1" noThreeD="1"/>
</file>

<file path=xl/ctrlProps/ctrlProp703.xml><?xml version="1.0" encoding="utf-8"?>
<formControlPr xmlns="http://schemas.microsoft.com/office/spreadsheetml/2009/9/main" objectType="CheckBox" fmlaLink="J6" lockText="1" noThreeD="1"/>
</file>

<file path=xl/ctrlProps/ctrlProp704.xml><?xml version="1.0" encoding="utf-8"?>
<formControlPr xmlns="http://schemas.microsoft.com/office/spreadsheetml/2009/9/main" objectType="CheckBox" fmlaLink="J6" lockText="1" noThreeD="1"/>
</file>

<file path=xl/ctrlProps/ctrlProp705.xml><?xml version="1.0" encoding="utf-8"?>
<formControlPr xmlns="http://schemas.microsoft.com/office/spreadsheetml/2009/9/main" objectType="CheckBox" fmlaLink="J6" lockText="1" noThreeD="1"/>
</file>

<file path=xl/ctrlProps/ctrlProp706.xml><?xml version="1.0" encoding="utf-8"?>
<formControlPr xmlns="http://schemas.microsoft.com/office/spreadsheetml/2009/9/main" objectType="CheckBox" fmlaLink="J6" lockText="1" noThreeD="1"/>
</file>

<file path=xl/ctrlProps/ctrlProp707.xml><?xml version="1.0" encoding="utf-8"?>
<formControlPr xmlns="http://schemas.microsoft.com/office/spreadsheetml/2009/9/main" objectType="CheckBox" fmlaLink="J26" lockText="1" noThreeD="1"/>
</file>

<file path=xl/ctrlProps/ctrlProp708.xml><?xml version="1.0" encoding="utf-8"?>
<formControlPr xmlns="http://schemas.microsoft.com/office/spreadsheetml/2009/9/main" objectType="CheckBox" fmlaLink="J11" lockText="1" noThreeD="1"/>
</file>

<file path=xl/ctrlProps/ctrlProp709.xml><?xml version="1.0" encoding="utf-8"?>
<formControlPr xmlns="http://schemas.microsoft.com/office/spreadsheetml/2009/9/main" objectType="CheckBox" fmlaLink="J6" lockText="1" noThreeD="1"/>
</file>

<file path=xl/ctrlProps/ctrlProp71.xml><?xml version="1.0" encoding="utf-8"?>
<formControlPr xmlns="http://schemas.microsoft.com/office/spreadsheetml/2009/9/main" objectType="CheckBox" fmlaLink="J6" lockText="1" noThreeD="1"/>
</file>

<file path=xl/ctrlProps/ctrlProp710.xml><?xml version="1.0" encoding="utf-8"?>
<formControlPr xmlns="http://schemas.microsoft.com/office/spreadsheetml/2009/9/main" objectType="CheckBox" fmlaLink="J6" lockText="1" noThreeD="1"/>
</file>

<file path=xl/ctrlProps/ctrlProp711.xml><?xml version="1.0" encoding="utf-8"?>
<formControlPr xmlns="http://schemas.microsoft.com/office/spreadsheetml/2009/9/main" objectType="CheckBox" fmlaLink="J7" lockText="1" noThreeD="1"/>
</file>

<file path=xl/ctrlProps/ctrlProp712.xml><?xml version="1.0" encoding="utf-8"?>
<formControlPr xmlns="http://schemas.microsoft.com/office/spreadsheetml/2009/9/main" objectType="CheckBox" fmlaLink="J6" lockText="1" noThreeD="1"/>
</file>

<file path=xl/ctrlProps/ctrlProp713.xml><?xml version="1.0" encoding="utf-8"?>
<formControlPr xmlns="http://schemas.microsoft.com/office/spreadsheetml/2009/9/main" objectType="CheckBox" fmlaLink="J6" lockText="1" noThreeD="1"/>
</file>

<file path=xl/ctrlProps/ctrlProp714.xml><?xml version="1.0" encoding="utf-8"?>
<formControlPr xmlns="http://schemas.microsoft.com/office/spreadsheetml/2009/9/main" objectType="CheckBox" fmlaLink="J11" lockText="1" noThreeD="1"/>
</file>

<file path=xl/ctrlProps/ctrlProp715.xml><?xml version="1.0" encoding="utf-8"?>
<formControlPr xmlns="http://schemas.microsoft.com/office/spreadsheetml/2009/9/main" objectType="CheckBox" fmlaLink="J6" lockText="1" noThreeD="1"/>
</file>

<file path=xl/ctrlProps/ctrlProp716.xml><?xml version="1.0" encoding="utf-8"?>
<formControlPr xmlns="http://schemas.microsoft.com/office/spreadsheetml/2009/9/main" objectType="CheckBox" fmlaLink="J6" lockText="1" noThreeD="1"/>
</file>

<file path=xl/ctrlProps/ctrlProp717.xml><?xml version="1.0" encoding="utf-8"?>
<formControlPr xmlns="http://schemas.microsoft.com/office/spreadsheetml/2009/9/main" objectType="CheckBox" fmlaLink="J6" lockText="1" noThreeD="1"/>
</file>

<file path=xl/ctrlProps/ctrlProp718.xml><?xml version="1.0" encoding="utf-8"?>
<formControlPr xmlns="http://schemas.microsoft.com/office/spreadsheetml/2009/9/main" objectType="CheckBox" fmlaLink="J10" lockText="1" noThreeD="1"/>
</file>

<file path=xl/ctrlProps/ctrlProp719.xml><?xml version="1.0" encoding="utf-8"?>
<formControlPr xmlns="http://schemas.microsoft.com/office/spreadsheetml/2009/9/main" objectType="CheckBox" fmlaLink="J6" lockText="1" noThreeD="1"/>
</file>

<file path=xl/ctrlProps/ctrlProp72.xml><?xml version="1.0" encoding="utf-8"?>
<formControlPr xmlns="http://schemas.microsoft.com/office/spreadsheetml/2009/9/main" objectType="CheckBox" fmlaLink="L6" lockText="1" noThreeD="1"/>
</file>

<file path=xl/ctrlProps/ctrlProp720.xml><?xml version="1.0" encoding="utf-8"?>
<formControlPr xmlns="http://schemas.microsoft.com/office/spreadsheetml/2009/9/main" objectType="CheckBox" fmlaLink="J6" lockText="1" noThreeD="1"/>
</file>

<file path=xl/ctrlProps/ctrlProp721.xml><?xml version="1.0" encoding="utf-8"?>
<formControlPr xmlns="http://schemas.microsoft.com/office/spreadsheetml/2009/9/main" objectType="CheckBox" fmlaLink="J6" lockText="1" noThreeD="1"/>
</file>

<file path=xl/ctrlProps/ctrlProp722.xml><?xml version="1.0" encoding="utf-8"?>
<formControlPr xmlns="http://schemas.microsoft.com/office/spreadsheetml/2009/9/main" objectType="CheckBox" fmlaLink="J19" lockText="1" noThreeD="1"/>
</file>

<file path=xl/ctrlProps/ctrlProp723.xml><?xml version="1.0" encoding="utf-8"?>
<formControlPr xmlns="http://schemas.microsoft.com/office/spreadsheetml/2009/9/main" objectType="CheckBox" fmlaLink="J6" lockText="1" noThreeD="1"/>
</file>

<file path=xl/ctrlProps/ctrlProp724.xml><?xml version="1.0" encoding="utf-8"?>
<formControlPr xmlns="http://schemas.microsoft.com/office/spreadsheetml/2009/9/main" objectType="CheckBox" fmlaLink="J6" lockText="1" noThreeD="1"/>
</file>

<file path=xl/ctrlProps/ctrlProp725.xml><?xml version="1.0" encoding="utf-8"?>
<formControlPr xmlns="http://schemas.microsoft.com/office/spreadsheetml/2009/9/main" objectType="CheckBox" fmlaLink="J6" lockText="1" noThreeD="1"/>
</file>

<file path=xl/ctrlProps/ctrlProp726.xml><?xml version="1.0" encoding="utf-8"?>
<formControlPr xmlns="http://schemas.microsoft.com/office/spreadsheetml/2009/9/main" objectType="CheckBox" fmlaLink="J6" lockText="1" noThreeD="1"/>
</file>

<file path=xl/ctrlProps/ctrlProp727.xml><?xml version="1.0" encoding="utf-8"?>
<formControlPr xmlns="http://schemas.microsoft.com/office/spreadsheetml/2009/9/main" objectType="CheckBox" fmlaLink="J6" lockText="1" noThreeD="1"/>
</file>

<file path=xl/ctrlProps/ctrlProp728.xml><?xml version="1.0" encoding="utf-8"?>
<formControlPr xmlns="http://schemas.microsoft.com/office/spreadsheetml/2009/9/main" objectType="CheckBox" fmlaLink="J7" lockText="1" noThreeD="1"/>
</file>

<file path=xl/ctrlProps/ctrlProp729.xml><?xml version="1.0" encoding="utf-8"?>
<formControlPr xmlns="http://schemas.microsoft.com/office/spreadsheetml/2009/9/main" objectType="CheckBox" fmlaLink="J6" lockText="1" noThreeD="1"/>
</file>

<file path=xl/ctrlProps/ctrlProp73.xml><?xml version="1.0" encoding="utf-8"?>
<formControlPr xmlns="http://schemas.microsoft.com/office/spreadsheetml/2009/9/main" objectType="CheckBox" fmlaLink="J6" lockText="1" noThreeD="1"/>
</file>

<file path=xl/ctrlProps/ctrlProp730.xml><?xml version="1.0" encoding="utf-8"?>
<formControlPr xmlns="http://schemas.microsoft.com/office/spreadsheetml/2009/9/main" objectType="CheckBox" fmlaLink="J6" lockText="1" noThreeD="1"/>
</file>

<file path=xl/ctrlProps/ctrlProp731.xml><?xml version="1.0" encoding="utf-8"?>
<formControlPr xmlns="http://schemas.microsoft.com/office/spreadsheetml/2009/9/main" objectType="CheckBox" fmlaLink="J6" lockText="1" noThreeD="1"/>
</file>

<file path=xl/ctrlProps/ctrlProp732.xml><?xml version="1.0" encoding="utf-8"?>
<formControlPr xmlns="http://schemas.microsoft.com/office/spreadsheetml/2009/9/main" objectType="CheckBox" fmlaLink="J6" lockText="1" noThreeD="1"/>
</file>

<file path=xl/ctrlProps/ctrlProp733.xml><?xml version="1.0" encoding="utf-8"?>
<formControlPr xmlns="http://schemas.microsoft.com/office/spreadsheetml/2009/9/main" objectType="CheckBox" fmlaLink="J6" lockText="1" noThreeD="1"/>
</file>

<file path=xl/ctrlProps/ctrlProp734.xml><?xml version="1.0" encoding="utf-8"?>
<formControlPr xmlns="http://schemas.microsoft.com/office/spreadsheetml/2009/9/main" objectType="CheckBox" fmlaLink="J6" lockText="1" noThreeD="1"/>
</file>

<file path=xl/ctrlProps/ctrlProp735.xml><?xml version="1.0" encoding="utf-8"?>
<formControlPr xmlns="http://schemas.microsoft.com/office/spreadsheetml/2009/9/main" objectType="CheckBox" fmlaLink="J6" lockText="1" noThreeD="1"/>
</file>

<file path=xl/ctrlProps/ctrlProp736.xml><?xml version="1.0" encoding="utf-8"?>
<formControlPr xmlns="http://schemas.microsoft.com/office/spreadsheetml/2009/9/main" objectType="CheckBox" fmlaLink="J11" lockText="1" noThreeD="1"/>
</file>

<file path=xl/ctrlProps/ctrlProp737.xml><?xml version="1.0" encoding="utf-8"?>
<formControlPr xmlns="http://schemas.microsoft.com/office/spreadsheetml/2009/9/main" objectType="CheckBox" fmlaLink="J6" lockText="1" noThreeD="1"/>
</file>

<file path=xl/ctrlProps/ctrlProp738.xml><?xml version="1.0" encoding="utf-8"?>
<formControlPr xmlns="http://schemas.microsoft.com/office/spreadsheetml/2009/9/main" objectType="CheckBox" fmlaLink="J12" lockText="1" noThreeD="1"/>
</file>

<file path=xl/ctrlProps/ctrlProp739.xml><?xml version="1.0" encoding="utf-8"?>
<formControlPr xmlns="http://schemas.microsoft.com/office/spreadsheetml/2009/9/main" objectType="CheckBox" fmlaLink="J6" lockText="1" noThreeD="1"/>
</file>

<file path=xl/ctrlProps/ctrlProp74.xml><?xml version="1.0" encoding="utf-8"?>
<formControlPr xmlns="http://schemas.microsoft.com/office/spreadsheetml/2009/9/main" objectType="CheckBox" fmlaLink="K22" lockText="1" noThreeD="1"/>
</file>

<file path=xl/ctrlProps/ctrlProp740.xml><?xml version="1.0" encoding="utf-8"?>
<formControlPr xmlns="http://schemas.microsoft.com/office/spreadsheetml/2009/9/main" objectType="CheckBox" fmlaLink="J6" lockText="1" noThreeD="1"/>
</file>

<file path=xl/ctrlProps/ctrlProp741.xml><?xml version="1.0" encoding="utf-8"?>
<formControlPr xmlns="http://schemas.microsoft.com/office/spreadsheetml/2009/9/main" objectType="CheckBox" fmlaLink="J6" lockText="1" noThreeD="1"/>
</file>

<file path=xl/ctrlProps/ctrlProp742.xml><?xml version="1.0" encoding="utf-8"?>
<formControlPr xmlns="http://schemas.microsoft.com/office/spreadsheetml/2009/9/main" objectType="CheckBox" fmlaLink="J6" lockText="1" noThreeD="1"/>
</file>

<file path=xl/ctrlProps/ctrlProp743.xml><?xml version="1.0" encoding="utf-8"?>
<formControlPr xmlns="http://schemas.microsoft.com/office/spreadsheetml/2009/9/main" objectType="CheckBox" fmlaLink="J6" lockText="1" noThreeD="1"/>
</file>

<file path=xl/ctrlProps/ctrlProp744.xml><?xml version="1.0" encoding="utf-8"?>
<formControlPr xmlns="http://schemas.microsoft.com/office/spreadsheetml/2009/9/main" objectType="CheckBox" fmlaLink="J10" lockText="1" noThreeD="1"/>
</file>

<file path=xl/ctrlProps/ctrlProp745.xml><?xml version="1.0" encoding="utf-8"?>
<formControlPr xmlns="http://schemas.microsoft.com/office/spreadsheetml/2009/9/main" objectType="CheckBox" fmlaLink="J11" lockText="1" noThreeD="1"/>
</file>

<file path=xl/ctrlProps/ctrlProp746.xml><?xml version="1.0" encoding="utf-8"?>
<formControlPr xmlns="http://schemas.microsoft.com/office/spreadsheetml/2009/9/main" objectType="CheckBox" fmlaLink="J6" lockText="1" noThreeD="1"/>
</file>

<file path=xl/ctrlProps/ctrlProp747.xml><?xml version="1.0" encoding="utf-8"?>
<formControlPr xmlns="http://schemas.microsoft.com/office/spreadsheetml/2009/9/main" objectType="CheckBox" fmlaLink="J6" lockText="1" noThreeD="1"/>
</file>

<file path=xl/ctrlProps/ctrlProp748.xml><?xml version="1.0" encoding="utf-8"?>
<formControlPr xmlns="http://schemas.microsoft.com/office/spreadsheetml/2009/9/main" objectType="CheckBox" fmlaLink="J6" lockText="1" noThreeD="1"/>
</file>

<file path=xl/ctrlProps/ctrlProp749.xml><?xml version="1.0" encoding="utf-8"?>
<formControlPr xmlns="http://schemas.microsoft.com/office/spreadsheetml/2009/9/main" objectType="CheckBox" fmlaLink="J6" lockText="1" noThreeD="1"/>
</file>

<file path=xl/ctrlProps/ctrlProp75.xml><?xml version="1.0" encoding="utf-8"?>
<formControlPr xmlns="http://schemas.microsoft.com/office/spreadsheetml/2009/9/main" objectType="CheckBox" fmlaLink="L6" lockText="1" noThreeD="1"/>
</file>

<file path=xl/ctrlProps/ctrlProp750.xml><?xml version="1.0" encoding="utf-8"?>
<formControlPr xmlns="http://schemas.microsoft.com/office/spreadsheetml/2009/9/main" objectType="CheckBox" fmlaLink="J6" lockText="1" noThreeD="1"/>
</file>

<file path=xl/ctrlProps/ctrlProp751.xml><?xml version="1.0" encoding="utf-8"?>
<formControlPr xmlns="http://schemas.microsoft.com/office/spreadsheetml/2009/9/main" objectType="CheckBox" fmlaLink="J27" lockText="1" noThreeD="1"/>
</file>

<file path=xl/ctrlProps/ctrlProp752.xml><?xml version="1.0" encoding="utf-8"?>
<formControlPr xmlns="http://schemas.microsoft.com/office/spreadsheetml/2009/9/main" objectType="CheckBox" fmlaLink="J11" lockText="1" noThreeD="1"/>
</file>

<file path=xl/ctrlProps/ctrlProp753.xml><?xml version="1.0" encoding="utf-8"?>
<formControlPr xmlns="http://schemas.microsoft.com/office/spreadsheetml/2009/9/main" objectType="CheckBox" fmlaLink="J6" lockText="1" noThreeD="1"/>
</file>

<file path=xl/ctrlProps/ctrlProp754.xml><?xml version="1.0" encoding="utf-8"?>
<formControlPr xmlns="http://schemas.microsoft.com/office/spreadsheetml/2009/9/main" objectType="CheckBox" fmlaLink="J6" lockText="1" noThreeD="1"/>
</file>

<file path=xl/ctrlProps/ctrlProp755.xml><?xml version="1.0" encoding="utf-8"?>
<formControlPr xmlns="http://schemas.microsoft.com/office/spreadsheetml/2009/9/main" objectType="CheckBox" fmlaLink="J7" lockText="1" noThreeD="1"/>
</file>

<file path=xl/ctrlProps/ctrlProp756.xml><?xml version="1.0" encoding="utf-8"?>
<formControlPr xmlns="http://schemas.microsoft.com/office/spreadsheetml/2009/9/main" objectType="CheckBox" fmlaLink="J6" lockText="1" noThreeD="1"/>
</file>

<file path=xl/ctrlProps/ctrlProp757.xml><?xml version="1.0" encoding="utf-8"?>
<formControlPr xmlns="http://schemas.microsoft.com/office/spreadsheetml/2009/9/main" objectType="CheckBox" fmlaLink="J6" lockText="1" noThreeD="1"/>
</file>

<file path=xl/ctrlProps/ctrlProp758.xml><?xml version="1.0" encoding="utf-8"?>
<formControlPr xmlns="http://schemas.microsoft.com/office/spreadsheetml/2009/9/main" objectType="CheckBox" fmlaLink="J11" lockText="1" noThreeD="1"/>
</file>

<file path=xl/ctrlProps/ctrlProp759.xml><?xml version="1.0" encoding="utf-8"?>
<formControlPr xmlns="http://schemas.microsoft.com/office/spreadsheetml/2009/9/main" objectType="CheckBox" fmlaLink="J6" lockText="1" noThreeD="1"/>
</file>

<file path=xl/ctrlProps/ctrlProp76.xml><?xml version="1.0" encoding="utf-8"?>
<formControlPr xmlns="http://schemas.microsoft.com/office/spreadsheetml/2009/9/main" objectType="CheckBox" fmlaLink="J6" lockText="1" noThreeD="1"/>
</file>

<file path=xl/ctrlProps/ctrlProp760.xml><?xml version="1.0" encoding="utf-8"?>
<formControlPr xmlns="http://schemas.microsoft.com/office/spreadsheetml/2009/9/main" objectType="CheckBox" fmlaLink="J6" lockText="1" noThreeD="1"/>
</file>

<file path=xl/ctrlProps/ctrlProp761.xml><?xml version="1.0" encoding="utf-8"?>
<formControlPr xmlns="http://schemas.microsoft.com/office/spreadsheetml/2009/9/main" objectType="CheckBox" fmlaLink="J6" lockText="1" noThreeD="1"/>
</file>

<file path=xl/ctrlProps/ctrlProp762.xml><?xml version="1.0" encoding="utf-8"?>
<formControlPr xmlns="http://schemas.microsoft.com/office/spreadsheetml/2009/9/main" objectType="CheckBox" fmlaLink="J10" lockText="1" noThreeD="1"/>
</file>

<file path=xl/ctrlProps/ctrlProp763.xml><?xml version="1.0" encoding="utf-8"?>
<formControlPr xmlns="http://schemas.microsoft.com/office/spreadsheetml/2009/9/main" objectType="CheckBox" fmlaLink="J6" lockText="1" noThreeD="1"/>
</file>

<file path=xl/ctrlProps/ctrlProp764.xml><?xml version="1.0" encoding="utf-8"?>
<formControlPr xmlns="http://schemas.microsoft.com/office/spreadsheetml/2009/9/main" objectType="CheckBox" fmlaLink="J6" lockText="1" noThreeD="1"/>
</file>

<file path=xl/ctrlProps/ctrlProp765.xml><?xml version="1.0" encoding="utf-8"?>
<formControlPr xmlns="http://schemas.microsoft.com/office/spreadsheetml/2009/9/main" objectType="CheckBox" fmlaLink="J6" lockText="1" noThreeD="1"/>
</file>

<file path=xl/ctrlProps/ctrlProp766.xml><?xml version="1.0" encoding="utf-8"?>
<formControlPr xmlns="http://schemas.microsoft.com/office/spreadsheetml/2009/9/main" objectType="CheckBox" fmlaLink="J19" lockText="1" noThreeD="1"/>
</file>

<file path=xl/ctrlProps/ctrlProp767.xml><?xml version="1.0" encoding="utf-8"?>
<formControlPr xmlns="http://schemas.microsoft.com/office/spreadsheetml/2009/9/main" objectType="CheckBox" fmlaLink="J6" lockText="1" noThreeD="1"/>
</file>

<file path=xl/ctrlProps/ctrlProp768.xml><?xml version="1.0" encoding="utf-8"?>
<formControlPr xmlns="http://schemas.microsoft.com/office/spreadsheetml/2009/9/main" objectType="CheckBox" fmlaLink="J6" lockText="1" noThreeD="1"/>
</file>

<file path=xl/ctrlProps/ctrlProp769.xml><?xml version="1.0" encoding="utf-8"?>
<formControlPr xmlns="http://schemas.microsoft.com/office/spreadsheetml/2009/9/main" objectType="CheckBox" fmlaLink="J6" lockText="1" noThreeD="1"/>
</file>

<file path=xl/ctrlProps/ctrlProp77.xml><?xml version="1.0" encoding="utf-8"?>
<formControlPr xmlns="http://schemas.microsoft.com/office/spreadsheetml/2009/9/main" objectType="CheckBox" fmlaLink="L6" lockText="1" noThreeD="1"/>
</file>

<file path=xl/ctrlProps/ctrlProp770.xml><?xml version="1.0" encoding="utf-8"?>
<formControlPr xmlns="http://schemas.microsoft.com/office/spreadsheetml/2009/9/main" objectType="CheckBox" fmlaLink="J6" lockText="1" noThreeD="1"/>
</file>

<file path=xl/ctrlProps/ctrlProp771.xml><?xml version="1.0" encoding="utf-8"?>
<formControlPr xmlns="http://schemas.microsoft.com/office/spreadsheetml/2009/9/main" objectType="CheckBox" fmlaLink="J6" lockText="1" noThreeD="1"/>
</file>

<file path=xl/ctrlProps/ctrlProp772.xml><?xml version="1.0" encoding="utf-8"?>
<formControlPr xmlns="http://schemas.microsoft.com/office/spreadsheetml/2009/9/main" objectType="CheckBox" fmlaLink="J7" lockText="1" noThreeD="1"/>
</file>

<file path=xl/ctrlProps/ctrlProp773.xml><?xml version="1.0" encoding="utf-8"?>
<formControlPr xmlns="http://schemas.microsoft.com/office/spreadsheetml/2009/9/main" objectType="CheckBox" fmlaLink="J6" lockText="1" noThreeD="1"/>
</file>

<file path=xl/ctrlProps/ctrlProp774.xml><?xml version="1.0" encoding="utf-8"?>
<formControlPr xmlns="http://schemas.microsoft.com/office/spreadsheetml/2009/9/main" objectType="CheckBox" fmlaLink="J6" lockText="1" noThreeD="1"/>
</file>

<file path=xl/ctrlProps/ctrlProp775.xml><?xml version="1.0" encoding="utf-8"?>
<formControlPr xmlns="http://schemas.microsoft.com/office/spreadsheetml/2009/9/main" objectType="CheckBox" fmlaLink="J6" lockText="1" noThreeD="1"/>
</file>

<file path=xl/ctrlProps/ctrlProp776.xml><?xml version="1.0" encoding="utf-8"?>
<formControlPr xmlns="http://schemas.microsoft.com/office/spreadsheetml/2009/9/main" objectType="CheckBox" fmlaLink="J6" lockText="1" noThreeD="1"/>
</file>

<file path=xl/ctrlProps/ctrlProp777.xml><?xml version="1.0" encoding="utf-8"?>
<formControlPr xmlns="http://schemas.microsoft.com/office/spreadsheetml/2009/9/main" objectType="CheckBox" fmlaLink="J6" lockText="1" noThreeD="1"/>
</file>

<file path=xl/ctrlProps/ctrlProp778.xml><?xml version="1.0" encoding="utf-8"?>
<formControlPr xmlns="http://schemas.microsoft.com/office/spreadsheetml/2009/9/main" objectType="CheckBox" fmlaLink="J6" lockText="1" noThreeD="1"/>
</file>

<file path=xl/ctrlProps/ctrlProp779.xml><?xml version="1.0" encoding="utf-8"?>
<formControlPr xmlns="http://schemas.microsoft.com/office/spreadsheetml/2009/9/main" objectType="CheckBox" fmlaLink="J6" lockText="1" noThreeD="1"/>
</file>

<file path=xl/ctrlProps/ctrlProp78.xml><?xml version="1.0" encoding="utf-8"?>
<formControlPr xmlns="http://schemas.microsoft.com/office/spreadsheetml/2009/9/main" objectType="CheckBox" fmlaLink="J6" lockText="1" noThreeD="1"/>
</file>

<file path=xl/ctrlProps/ctrlProp780.xml><?xml version="1.0" encoding="utf-8"?>
<formControlPr xmlns="http://schemas.microsoft.com/office/spreadsheetml/2009/9/main" objectType="CheckBox" fmlaLink="J11" lockText="1" noThreeD="1"/>
</file>

<file path=xl/ctrlProps/ctrlProp781.xml><?xml version="1.0" encoding="utf-8"?>
<formControlPr xmlns="http://schemas.microsoft.com/office/spreadsheetml/2009/9/main" objectType="CheckBox" fmlaLink="J6" lockText="1" noThreeD="1"/>
</file>

<file path=xl/ctrlProps/ctrlProp782.xml><?xml version="1.0" encoding="utf-8"?>
<formControlPr xmlns="http://schemas.microsoft.com/office/spreadsheetml/2009/9/main" objectType="CheckBox" fmlaLink="J12" lockText="1" noThreeD="1"/>
</file>

<file path=xl/ctrlProps/ctrlProp783.xml><?xml version="1.0" encoding="utf-8"?>
<formControlPr xmlns="http://schemas.microsoft.com/office/spreadsheetml/2009/9/main" objectType="CheckBox" fmlaLink="J6" lockText="1" noThreeD="1"/>
</file>

<file path=xl/ctrlProps/ctrlProp784.xml><?xml version="1.0" encoding="utf-8"?>
<formControlPr xmlns="http://schemas.microsoft.com/office/spreadsheetml/2009/9/main" objectType="CheckBox" fmlaLink="J6" lockText="1" noThreeD="1"/>
</file>

<file path=xl/ctrlProps/ctrlProp785.xml><?xml version="1.0" encoding="utf-8"?>
<formControlPr xmlns="http://schemas.microsoft.com/office/spreadsheetml/2009/9/main" objectType="CheckBox" fmlaLink="J6" lockText="1" noThreeD="1"/>
</file>

<file path=xl/ctrlProps/ctrlProp786.xml><?xml version="1.0" encoding="utf-8"?>
<formControlPr xmlns="http://schemas.microsoft.com/office/spreadsheetml/2009/9/main" objectType="CheckBox" fmlaLink="J6" lockText="1" noThreeD="1"/>
</file>

<file path=xl/ctrlProps/ctrlProp787.xml><?xml version="1.0" encoding="utf-8"?>
<formControlPr xmlns="http://schemas.microsoft.com/office/spreadsheetml/2009/9/main" objectType="CheckBox" fmlaLink="J6" lockText="1" noThreeD="1"/>
</file>

<file path=xl/ctrlProps/ctrlProp788.xml><?xml version="1.0" encoding="utf-8"?>
<formControlPr xmlns="http://schemas.microsoft.com/office/spreadsheetml/2009/9/main" objectType="CheckBox" fmlaLink="J10" lockText="1" noThreeD="1"/>
</file>

<file path=xl/ctrlProps/ctrlProp789.xml><?xml version="1.0" encoding="utf-8"?>
<formControlPr xmlns="http://schemas.microsoft.com/office/spreadsheetml/2009/9/main" objectType="CheckBox" fmlaLink="J11" lockText="1" noThreeD="1"/>
</file>

<file path=xl/ctrlProps/ctrlProp79.xml><?xml version="1.0" encoding="utf-8"?>
<formControlPr xmlns="http://schemas.microsoft.com/office/spreadsheetml/2009/9/main" objectType="CheckBox" fmlaLink="K23" lockText="1" noThreeD="1"/>
</file>

<file path=xl/ctrlProps/ctrlProp790.xml><?xml version="1.0" encoding="utf-8"?>
<formControlPr xmlns="http://schemas.microsoft.com/office/spreadsheetml/2009/9/main" objectType="CheckBox" fmlaLink="J6" lockText="1" noThreeD="1"/>
</file>

<file path=xl/ctrlProps/ctrlProp791.xml><?xml version="1.0" encoding="utf-8"?>
<formControlPr xmlns="http://schemas.microsoft.com/office/spreadsheetml/2009/9/main" objectType="CheckBox" fmlaLink="J6" lockText="1" noThreeD="1"/>
</file>

<file path=xl/ctrlProps/ctrlProp792.xml><?xml version="1.0" encoding="utf-8"?>
<formControlPr xmlns="http://schemas.microsoft.com/office/spreadsheetml/2009/9/main" objectType="CheckBox" fmlaLink="J6" lockText="1" noThreeD="1"/>
</file>

<file path=xl/ctrlProps/ctrlProp793.xml><?xml version="1.0" encoding="utf-8"?>
<formControlPr xmlns="http://schemas.microsoft.com/office/spreadsheetml/2009/9/main" objectType="CheckBox" fmlaLink="J6" lockText="1" noThreeD="1"/>
</file>

<file path=xl/ctrlProps/ctrlProp794.xml><?xml version="1.0" encoding="utf-8"?>
<formControlPr xmlns="http://schemas.microsoft.com/office/spreadsheetml/2009/9/main" objectType="CheckBox" fmlaLink="J6" lockText="1" noThreeD="1"/>
</file>

<file path=xl/ctrlProps/ctrlProp795.xml><?xml version="1.0" encoding="utf-8"?>
<formControlPr xmlns="http://schemas.microsoft.com/office/spreadsheetml/2009/9/main" objectType="CheckBox" fmlaLink="J28" lockText="1" noThreeD="1"/>
</file>

<file path=xl/ctrlProps/ctrlProp796.xml><?xml version="1.0" encoding="utf-8"?>
<formControlPr xmlns="http://schemas.microsoft.com/office/spreadsheetml/2009/9/main" objectType="CheckBox" fmlaLink="J11" lockText="1" noThreeD="1"/>
</file>

<file path=xl/ctrlProps/ctrlProp797.xml><?xml version="1.0" encoding="utf-8"?>
<formControlPr xmlns="http://schemas.microsoft.com/office/spreadsheetml/2009/9/main" objectType="CheckBox" fmlaLink="J6" lockText="1" noThreeD="1"/>
</file>

<file path=xl/ctrlProps/ctrlProp798.xml><?xml version="1.0" encoding="utf-8"?>
<formControlPr xmlns="http://schemas.microsoft.com/office/spreadsheetml/2009/9/main" objectType="CheckBox" fmlaLink="J6" lockText="1" noThreeD="1"/>
</file>

<file path=xl/ctrlProps/ctrlProp799.xml><?xml version="1.0" encoding="utf-8"?>
<formControlPr xmlns="http://schemas.microsoft.com/office/spreadsheetml/2009/9/main" objectType="CheckBox" fmlaLink="J7" lockText="1" noThreeD="1"/>
</file>

<file path=xl/ctrlProps/ctrlProp8.xml><?xml version="1.0" encoding="utf-8"?>
<formControlPr xmlns="http://schemas.microsoft.com/office/spreadsheetml/2009/9/main" objectType="CheckBox" fmlaLink="J6" lockText="1" noThreeD="1"/>
</file>

<file path=xl/ctrlProps/ctrlProp80.xml><?xml version="1.0" encoding="utf-8"?>
<formControlPr xmlns="http://schemas.microsoft.com/office/spreadsheetml/2009/9/main" objectType="CheckBox" fmlaLink="L6" lockText="1" noThreeD="1"/>
</file>

<file path=xl/ctrlProps/ctrlProp800.xml><?xml version="1.0" encoding="utf-8"?>
<formControlPr xmlns="http://schemas.microsoft.com/office/spreadsheetml/2009/9/main" objectType="CheckBox" fmlaLink="J6" lockText="1" noThreeD="1"/>
</file>

<file path=xl/ctrlProps/ctrlProp801.xml><?xml version="1.0" encoding="utf-8"?>
<formControlPr xmlns="http://schemas.microsoft.com/office/spreadsheetml/2009/9/main" objectType="CheckBox" fmlaLink="J6" lockText="1" noThreeD="1"/>
</file>

<file path=xl/ctrlProps/ctrlProp802.xml><?xml version="1.0" encoding="utf-8"?>
<formControlPr xmlns="http://schemas.microsoft.com/office/spreadsheetml/2009/9/main" objectType="CheckBox" fmlaLink="J11" lockText="1" noThreeD="1"/>
</file>

<file path=xl/ctrlProps/ctrlProp803.xml><?xml version="1.0" encoding="utf-8"?>
<formControlPr xmlns="http://schemas.microsoft.com/office/spreadsheetml/2009/9/main" objectType="CheckBox" fmlaLink="J6" lockText="1" noThreeD="1"/>
</file>

<file path=xl/ctrlProps/ctrlProp804.xml><?xml version="1.0" encoding="utf-8"?>
<formControlPr xmlns="http://schemas.microsoft.com/office/spreadsheetml/2009/9/main" objectType="CheckBox" fmlaLink="J6" lockText="1" noThreeD="1"/>
</file>

<file path=xl/ctrlProps/ctrlProp805.xml><?xml version="1.0" encoding="utf-8"?>
<formControlPr xmlns="http://schemas.microsoft.com/office/spreadsheetml/2009/9/main" objectType="CheckBox" fmlaLink="J6" lockText="1" noThreeD="1"/>
</file>

<file path=xl/ctrlProps/ctrlProp806.xml><?xml version="1.0" encoding="utf-8"?>
<formControlPr xmlns="http://schemas.microsoft.com/office/spreadsheetml/2009/9/main" objectType="CheckBox" fmlaLink="J10" lockText="1" noThreeD="1"/>
</file>

<file path=xl/ctrlProps/ctrlProp807.xml><?xml version="1.0" encoding="utf-8"?>
<formControlPr xmlns="http://schemas.microsoft.com/office/spreadsheetml/2009/9/main" objectType="CheckBox" fmlaLink="J6" lockText="1" noThreeD="1"/>
</file>

<file path=xl/ctrlProps/ctrlProp808.xml><?xml version="1.0" encoding="utf-8"?>
<formControlPr xmlns="http://schemas.microsoft.com/office/spreadsheetml/2009/9/main" objectType="CheckBox" fmlaLink="J6" lockText="1" noThreeD="1"/>
</file>

<file path=xl/ctrlProps/ctrlProp809.xml><?xml version="1.0" encoding="utf-8"?>
<formControlPr xmlns="http://schemas.microsoft.com/office/spreadsheetml/2009/9/main" objectType="CheckBox" fmlaLink="J6" lockText="1" noThreeD="1"/>
</file>

<file path=xl/ctrlProps/ctrlProp81.xml><?xml version="1.0" encoding="utf-8"?>
<formControlPr xmlns="http://schemas.microsoft.com/office/spreadsheetml/2009/9/main" objectType="CheckBox" fmlaLink="J6" lockText="1" noThreeD="1"/>
</file>

<file path=xl/ctrlProps/ctrlProp810.xml><?xml version="1.0" encoding="utf-8"?>
<formControlPr xmlns="http://schemas.microsoft.com/office/spreadsheetml/2009/9/main" objectType="CheckBox" fmlaLink="J19" lockText="1" noThreeD="1"/>
</file>

<file path=xl/ctrlProps/ctrlProp811.xml><?xml version="1.0" encoding="utf-8"?>
<formControlPr xmlns="http://schemas.microsoft.com/office/spreadsheetml/2009/9/main" objectType="CheckBox" fmlaLink="J6" lockText="1" noThreeD="1"/>
</file>

<file path=xl/ctrlProps/ctrlProp812.xml><?xml version="1.0" encoding="utf-8"?>
<formControlPr xmlns="http://schemas.microsoft.com/office/spreadsheetml/2009/9/main" objectType="CheckBox" fmlaLink="J6" lockText="1" noThreeD="1"/>
</file>

<file path=xl/ctrlProps/ctrlProp813.xml><?xml version="1.0" encoding="utf-8"?>
<formControlPr xmlns="http://schemas.microsoft.com/office/spreadsheetml/2009/9/main" objectType="CheckBox" fmlaLink="J6" lockText="1" noThreeD="1"/>
</file>

<file path=xl/ctrlProps/ctrlProp814.xml><?xml version="1.0" encoding="utf-8"?>
<formControlPr xmlns="http://schemas.microsoft.com/office/spreadsheetml/2009/9/main" objectType="CheckBox" fmlaLink="J6" lockText="1" noThreeD="1"/>
</file>

<file path=xl/ctrlProps/ctrlProp815.xml><?xml version="1.0" encoding="utf-8"?>
<formControlPr xmlns="http://schemas.microsoft.com/office/spreadsheetml/2009/9/main" objectType="CheckBox" fmlaLink="J6" lockText="1" noThreeD="1"/>
</file>

<file path=xl/ctrlProps/ctrlProp816.xml><?xml version="1.0" encoding="utf-8"?>
<formControlPr xmlns="http://schemas.microsoft.com/office/spreadsheetml/2009/9/main" objectType="CheckBox" fmlaLink="J7" lockText="1" noThreeD="1"/>
</file>

<file path=xl/ctrlProps/ctrlProp817.xml><?xml version="1.0" encoding="utf-8"?>
<formControlPr xmlns="http://schemas.microsoft.com/office/spreadsheetml/2009/9/main" objectType="CheckBox" fmlaLink="J6" lockText="1" noThreeD="1"/>
</file>

<file path=xl/ctrlProps/ctrlProp818.xml><?xml version="1.0" encoding="utf-8"?>
<formControlPr xmlns="http://schemas.microsoft.com/office/spreadsheetml/2009/9/main" objectType="CheckBox" fmlaLink="J6" lockText="1" noThreeD="1"/>
</file>

<file path=xl/ctrlProps/ctrlProp819.xml><?xml version="1.0" encoding="utf-8"?>
<formControlPr xmlns="http://schemas.microsoft.com/office/spreadsheetml/2009/9/main" objectType="CheckBox" fmlaLink="J6" lockText="1" noThreeD="1"/>
</file>

<file path=xl/ctrlProps/ctrlProp82.xml><?xml version="1.0" encoding="utf-8"?>
<formControlPr xmlns="http://schemas.microsoft.com/office/spreadsheetml/2009/9/main" objectType="CheckBox" fmlaLink="L6" lockText="1" noThreeD="1"/>
</file>

<file path=xl/ctrlProps/ctrlProp820.xml><?xml version="1.0" encoding="utf-8"?>
<formControlPr xmlns="http://schemas.microsoft.com/office/spreadsheetml/2009/9/main" objectType="CheckBox" fmlaLink="J6" lockText="1" noThreeD="1"/>
</file>

<file path=xl/ctrlProps/ctrlProp821.xml><?xml version="1.0" encoding="utf-8"?>
<formControlPr xmlns="http://schemas.microsoft.com/office/spreadsheetml/2009/9/main" objectType="CheckBox" fmlaLink="J6" lockText="1" noThreeD="1"/>
</file>

<file path=xl/ctrlProps/ctrlProp822.xml><?xml version="1.0" encoding="utf-8"?>
<formControlPr xmlns="http://schemas.microsoft.com/office/spreadsheetml/2009/9/main" objectType="CheckBox" fmlaLink="J6" lockText="1" noThreeD="1"/>
</file>

<file path=xl/ctrlProps/ctrlProp823.xml><?xml version="1.0" encoding="utf-8"?>
<formControlPr xmlns="http://schemas.microsoft.com/office/spreadsheetml/2009/9/main" objectType="CheckBox" fmlaLink="J6" lockText="1" noThreeD="1"/>
</file>

<file path=xl/ctrlProps/ctrlProp824.xml><?xml version="1.0" encoding="utf-8"?>
<formControlPr xmlns="http://schemas.microsoft.com/office/spreadsheetml/2009/9/main" objectType="CheckBox" fmlaLink="J11" lockText="1" noThreeD="1"/>
</file>

<file path=xl/ctrlProps/ctrlProp825.xml><?xml version="1.0" encoding="utf-8"?>
<formControlPr xmlns="http://schemas.microsoft.com/office/spreadsheetml/2009/9/main" objectType="CheckBox" fmlaLink="J6" lockText="1" noThreeD="1"/>
</file>

<file path=xl/ctrlProps/ctrlProp826.xml><?xml version="1.0" encoding="utf-8"?>
<formControlPr xmlns="http://schemas.microsoft.com/office/spreadsheetml/2009/9/main" objectType="CheckBox" fmlaLink="J12" lockText="1" noThreeD="1"/>
</file>

<file path=xl/ctrlProps/ctrlProp827.xml><?xml version="1.0" encoding="utf-8"?>
<formControlPr xmlns="http://schemas.microsoft.com/office/spreadsheetml/2009/9/main" objectType="CheckBox" fmlaLink="J6" lockText="1" noThreeD="1"/>
</file>

<file path=xl/ctrlProps/ctrlProp828.xml><?xml version="1.0" encoding="utf-8"?>
<formControlPr xmlns="http://schemas.microsoft.com/office/spreadsheetml/2009/9/main" objectType="CheckBox" fmlaLink="J6" lockText="1" noThreeD="1"/>
</file>

<file path=xl/ctrlProps/ctrlProp829.xml><?xml version="1.0" encoding="utf-8"?>
<formControlPr xmlns="http://schemas.microsoft.com/office/spreadsheetml/2009/9/main" objectType="CheckBox" fmlaLink="J6" lockText="1" noThreeD="1"/>
</file>

<file path=xl/ctrlProps/ctrlProp83.xml><?xml version="1.0" encoding="utf-8"?>
<formControlPr xmlns="http://schemas.microsoft.com/office/spreadsheetml/2009/9/main" objectType="CheckBox" fmlaLink="J6" lockText="1" noThreeD="1"/>
</file>

<file path=xl/ctrlProps/ctrlProp830.xml><?xml version="1.0" encoding="utf-8"?>
<formControlPr xmlns="http://schemas.microsoft.com/office/spreadsheetml/2009/9/main" objectType="CheckBox" fmlaLink="J6" lockText="1" noThreeD="1"/>
</file>

<file path=xl/ctrlProps/ctrlProp831.xml><?xml version="1.0" encoding="utf-8"?>
<formControlPr xmlns="http://schemas.microsoft.com/office/spreadsheetml/2009/9/main" objectType="CheckBox" fmlaLink="J6" lockText="1" noThreeD="1"/>
</file>

<file path=xl/ctrlProps/ctrlProp832.xml><?xml version="1.0" encoding="utf-8"?>
<formControlPr xmlns="http://schemas.microsoft.com/office/spreadsheetml/2009/9/main" objectType="CheckBox" fmlaLink="J10" lockText="1" noThreeD="1"/>
</file>

<file path=xl/ctrlProps/ctrlProp833.xml><?xml version="1.0" encoding="utf-8"?>
<formControlPr xmlns="http://schemas.microsoft.com/office/spreadsheetml/2009/9/main" objectType="CheckBox" fmlaLink="J11" lockText="1" noThreeD="1"/>
</file>

<file path=xl/ctrlProps/ctrlProp834.xml><?xml version="1.0" encoding="utf-8"?>
<formControlPr xmlns="http://schemas.microsoft.com/office/spreadsheetml/2009/9/main" objectType="CheckBox" fmlaLink="J6" lockText="1" noThreeD="1"/>
</file>

<file path=xl/ctrlProps/ctrlProp835.xml><?xml version="1.0" encoding="utf-8"?>
<formControlPr xmlns="http://schemas.microsoft.com/office/spreadsheetml/2009/9/main" objectType="CheckBox" fmlaLink="J6" lockText="1" noThreeD="1"/>
</file>

<file path=xl/ctrlProps/ctrlProp836.xml><?xml version="1.0" encoding="utf-8"?>
<formControlPr xmlns="http://schemas.microsoft.com/office/spreadsheetml/2009/9/main" objectType="CheckBox" fmlaLink="J6" lockText="1" noThreeD="1"/>
</file>

<file path=xl/ctrlProps/ctrlProp837.xml><?xml version="1.0" encoding="utf-8"?>
<formControlPr xmlns="http://schemas.microsoft.com/office/spreadsheetml/2009/9/main" objectType="CheckBox" fmlaLink="J6" lockText="1" noThreeD="1"/>
</file>

<file path=xl/ctrlProps/ctrlProp838.xml><?xml version="1.0" encoding="utf-8"?>
<formControlPr xmlns="http://schemas.microsoft.com/office/spreadsheetml/2009/9/main" objectType="CheckBox" fmlaLink="J6" lockText="1" noThreeD="1"/>
</file>

<file path=xl/ctrlProps/ctrlProp839.xml><?xml version="1.0" encoding="utf-8"?>
<formControlPr xmlns="http://schemas.microsoft.com/office/spreadsheetml/2009/9/main" objectType="CheckBox" fmlaLink="J29" lockText="1" noThreeD="1"/>
</file>

<file path=xl/ctrlProps/ctrlProp84.xml><?xml version="1.0" encoding="utf-8"?>
<formControlPr xmlns="http://schemas.microsoft.com/office/spreadsheetml/2009/9/main" objectType="CheckBox" fmlaLink="K24" lockText="1" noThreeD="1"/>
</file>

<file path=xl/ctrlProps/ctrlProp840.xml><?xml version="1.0" encoding="utf-8"?>
<formControlPr xmlns="http://schemas.microsoft.com/office/spreadsheetml/2009/9/main" objectType="CheckBox" fmlaLink="J11" lockText="1" noThreeD="1"/>
</file>

<file path=xl/ctrlProps/ctrlProp841.xml><?xml version="1.0" encoding="utf-8"?>
<formControlPr xmlns="http://schemas.microsoft.com/office/spreadsheetml/2009/9/main" objectType="CheckBox" fmlaLink="J6" lockText="1" noThreeD="1"/>
</file>

<file path=xl/ctrlProps/ctrlProp842.xml><?xml version="1.0" encoding="utf-8"?>
<formControlPr xmlns="http://schemas.microsoft.com/office/spreadsheetml/2009/9/main" objectType="CheckBox" fmlaLink="J6" lockText="1" noThreeD="1"/>
</file>

<file path=xl/ctrlProps/ctrlProp843.xml><?xml version="1.0" encoding="utf-8"?>
<formControlPr xmlns="http://schemas.microsoft.com/office/spreadsheetml/2009/9/main" objectType="CheckBox" fmlaLink="J7" lockText="1" noThreeD="1"/>
</file>

<file path=xl/ctrlProps/ctrlProp844.xml><?xml version="1.0" encoding="utf-8"?>
<formControlPr xmlns="http://schemas.microsoft.com/office/spreadsheetml/2009/9/main" objectType="CheckBox" fmlaLink="J6" lockText="1" noThreeD="1"/>
</file>

<file path=xl/ctrlProps/ctrlProp845.xml><?xml version="1.0" encoding="utf-8"?>
<formControlPr xmlns="http://schemas.microsoft.com/office/spreadsheetml/2009/9/main" objectType="CheckBox" fmlaLink="J6" lockText="1" noThreeD="1"/>
</file>

<file path=xl/ctrlProps/ctrlProp846.xml><?xml version="1.0" encoding="utf-8"?>
<formControlPr xmlns="http://schemas.microsoft.com/office/spreadsheetml/2009/9/main" objectType="CheckBox" fmlaLink="J11" lockText="1" noThreeD="1"/>
</file>

<file path=xl/ctrlProps/ctrlProp847.xml><?xml version="1.0" encoding="utf-8"?>
<formControlPr xmlns="http://schemas.microsoft.com/office/spreadsheetml/2009/9/main" objectType="CheckBox" fmlaLink="J6" lockText="1" noThreeD="1"/>
</file>

<file path=xl/ctrlProps/ctrlProp848.xml><?xml version="1.0" encoding="utf-8"?>
<formControlPr xmlns="http://schemas.microsoft.com/office/spreadsheetml/2009/9/main" objectType="CheckBox" fmlaLink="J6" lockText="1" noThreeD="1"/>
</file>

<file path=xl/ctrlProps/ctrlProp849.xml><?xml version="1.0" encoding="utf-8"?>
<formControlPr xmlns="http://schemas.microsoft.com/office/spreadsheetml/2009/9/main" objectType="CheckBox" fmlaLink="J6" lockText="1" noThreeD="1"/>
</file>

<file path=xl/ctrlProps/ctrlProp85.xml><?xml version="1.0" encoding="utf-8"?>
<formControlPr xmlns="http://schemas.microsoft.com/office/spreadsheetml/2009/9/main" objectType="CheckBox" fmlaLink="L6" lockText="1" noThreeD="1"/>
</file>

<file path=xl/ctrlProps/ctrlProp850.xml><?xml version="1.0" encoding="utf-8"?>
<formControlPr xmlns="http://schemas.microsoft.com/office/spreadsheetml/2009/9/main" objectType="CheckBox" fmlaLink="J10" lockText="1" noThreeD="1"/>
</file>

<file path=xl/ctrlProps/ctrlProp851.xml><?xml version="1.0" encoding="utf-8"?>
<formControlPr xmlns="http://schemas.microsoft.com/office/spreadsheetml/2009/9/main" objectType="CheckBox" fmlaLink="J6" lockText="1" noThreeD="1"/>
</file>

<file path=xl/ctrlProps/ctrlProp852.xml><?xml version="1.0" encoding="utf-8"?>
<formControlPr xmlns="http://schemas.microsoft.com/office/spreadsheetml/2009/9/main" objectType="CheckBox" fmlaLink="J6" lockText="1" noThreeD="1"/>
</file>

<file path=xl/ctrlProps/ctrlProp853.xml><?xml version="1.0" encoding="utf-8"?>
<formControlPr xmlns="http://schemas.microsoft.com/office/spreadsheetml/2009/9/main" objectType="CheckBox" fmlaLink="J6" lockText="1" noThreeD="1"/>
</file>

<file path=xl/ctrlProps/ctrlProp854.xml><?xml version="1.0" encoding="utf-8"?>
<formControlPr xmlns="http://schemas.microsoft.com/office/spreadsheetml/2009/9/main" objectType="CheckBox" fmlaLink="J19" lockText="1" noThreeD="1"/>
</file>

<file path=xl/ctrlProps/ctrlProp855.xml><?xml version="1.0" encoding="utf-8"?>
<formControlPr xmlns="http://schemas.microsoft.com/office/spreadsheetml/2009/9/main" objectType="CheckBox" fmlaLink="J6" lockText="1" noThreeD="1"/>
</file>

<file path=xl/ctrlProps/ctrlProp856.xml><?xml version="1.0" encoding="utf-8"?>
<formControlPr xmlns="http://schemas.microsoft.com/office/spreadsheetml/2009/9/main" objectType="CheckBox" fmlaLink="J6" lockText="1" noThreeD="1"/>
</file>

<file path=xl/ctrlProps/ctrlProp857.xml><?xml version="1.0" encoding="utf-8"?>
<formControlPr xmlns="http://schemas.microsoft.com/office/spreadsheetml/2009/9/main" objectType="CheckBox" fmlaLink="J6" lockText="1" noThreeD="1"/>
</file>

<file path=xl/ctrlProps/ctrlProp858.xml><?xml version="1.0" encoding="utf-8"?>
<formControlPr xmlns="http://schemas.microsoft.com/office/spreadsheetml/2009/9/main" objectType="CheckBox" fmlaLink="J6" lockText="1" noThreeD="1"/>
</file>

<file path=xl/ctrlProps/ctrlProp859.xml><?xml version="1.0" encoding="utf-8"?>
<formControlPr xmlns="http://schemas.microsoft.com/office/spreadsheetml/2009/9/main" objectType="CheckBox" fmlaLink="J6" lockText="1" noThreeD="1"/>
</file>

<file path=xl/ctrlProps/ctrlProp86.xml><?xml version="1.0" encoding="utf-8"?>
<formControlPr xmlns="http://schemas.microsoft.com/office/spreadsheetml/2009/9/main" objectType="CheckBox" fmlaLink="J6" lockText="1" noThreeD="1"/>
</file>

<file path=xl/ctrlProps/ctrlProp860.xml><?xml version="1.0" encoding="utf-8"?>
<formControlPr xmlns="http://schemas.microsoft.com/office/spreadsheetml/2009/9/main" objectType="CheckBox" fmlaLink="J7" lockText="1" noThreeD="1"/>
</file>

<file path=xl/ctrlProps/ctrlProp861.xml><?xml version="1.0" encoding="utf-8"?>
<formControlPr xmlns="http://schemas.microsoft.com/office/spreadsheetml/2009/9/main" objectType="CheckBox" fmlaLink="J6" lockText="1" noThreeD="1"/>
</file>

<file path=xl/ctrlProps/ctrlProp862.xml><?xml version="1.0" encoding="utf-8"?>
<formControlPr xmlns="http://schemas.microsoft.com/office/spreadsheetml/2009/9/main" objectType="CheckBox" fmlaLink="J6" lockText="1" noThreeD="1"/>
</file>

<file path=xl/ctrlProps/ctrlProp863.xml><?xml version="1.0" encoding="utf-8"?>
<formControlPr xmlns="http://schemas.microsoft.com/office/spreadsheetml/2009/9/main" objectType="CheckBox" fmlaLink="J6" lockText="1" noThreeD="1"/>
</file>

<file path=xl/ctrlProps/ctrlProp864.xml><?xml version="1.0" encoding="utf-8"?>
<formControlPr xmlns="http://schemas.microsoft.com/office/spreadsheetml/2009/9/main" objectType="CheckBox" fmlaLink="J6" lockText="1" noThreeD="1"/>
</file>

<file path=xl/ctrlProps/ctrlProp865.xml><?xml version="1.0" encoding="utf-8"?>
<formControlPr xmlns="http://schemas.microsoft.com/office/spreadsheetml/2009/9/main" objectType="CheckBox" fmlaLink="J6" lockText="1" noThreeD="1"/>
</file>

<file path=xl/ctrlProps/ctrlProp866.xml><?xml version="1.0" encoding="utf-8"?>
<formControlPr xmlns="http://schemas.microsoft.com/office/spreadsheetml/2009/9/main" objectType="CheckBox" fmlaLink="J6" lockText="1" noThreeD="1"/>
</file>

<file path=xl/ctrlProps/ctrlProp867.xml><?xml version="1.0" encoding="utf-8"?>
<formControlPr xmlns="http://schemas.microsoft.com/office/spreadsheetml/2009/9/main" objectType="CheckBox" fmlaLink="J6" lockText="1" noThreeD="1"/>
</file>

<file path=xl/ctrlProps/ctrlProp868.xml><?xml version="1.0" encoding="utf-8"?>
<formControlPr xmlns="http://schemas.microsoft.com/office/spreadsheetml/2009/9/main" objectType="CheckBox" fmlaLink="J11" lockText="1" noThreeD="1"/>
</file>

<file path=xl/ctrlProps/ctrlProp869.xml><?xml version="1.0" encoding="utf-8"?>
<formControlPr xmlns="http://schemas.microsoft.com/office/spreadsheetml/2009/9/main" objectType="CheckBox" fmlaLink="J6" lockText="1" noThreeD="1"/>
</file>

<file path=xl/ctrlProps/ctrlProp87.xml><?xml version="1.0" encoding="utf-8"?>
<formControlPr xmlns="http://schemas.microsoft.com/office/spreadsheetml/2009/9/main" objectType="CheckBox" fmlaLink="L6" lockText="1" noThreeD="1"/>
</file>

<file path=xl/ctrlProps/ctrlProp870.xml><?xml version="1.0" encoding="utf-8"?>
<formControlPr xmlns="http://schemas.microsoft.com/office/spreadsheetml/2009/9/main" objectType="CheckBox" fmlaLink="J12" lockText="1" noThreeD="1"/>
</file>

<file path=xl/ctrlProps/ctrlProp871.xml><?xml version="1.0" encoding="utf-8"?>
<formControlPr xmlns="http://schemas.microsoft.com/office/spreadsheetml/2009/9/main" objectType="CheckBox" fmlaLink="J6" lockText="1" noThreeD="1"/>
</file>

<file path=xl/ctrlProps/ctrlProp872.xml><?xml version="1.0" encoding="utf-8"?>
<formControlPr xmlns="http://schemas.microsoft.com/office/spreadsheetml/2009/9/main" objectType="CheckBox" fmlaLink="J6" lockText="1" noThreeD="1"/>
</file>

<file path=xl/ctrlProps/ctrlProp873.xml><?xml version="1.0" encoding="utf-8"?>
<formControlPr xmlns="http://schemas.microsoft.com/office/spreadsheetml/2009/9/main" objectType="CheckBox" fmlaLink="J6" lockText="1" noThreeD="1"/>
</file>

<file path=xl/ctrlProps/ctrlProp874.xml><?xml version="1.0" encoding="utf-8"?>
<formControlPr xmlns="http://schemas.microsoft.com/office/spreadsheetml/2009/9/main" objectType="CheckBox" fmlaLink="J6" lockText="1" noThreeD="1"/>
</file>

<file path=xl/ctrlProps/ctrlProp875.xml><?xml version="1.0" encoding="utf-8"?>
<formControlPr xmlns="http://schemas.microsoft.com/office/spreadsheetml/2009/9/main" objectType="CheckBox" fmlaLink="J6" lockText="1" noThreeD="1"/>
</file>

<file path=xl/ctrlProps/ctrlProp876.xml><?xml version="1.0" encoding="utf-8"?>
<formControlPr xmlns="http://schemas.microsoft.com/office/spreadsheetml/2009/9/main" objectType="CheckBox" fmlaLink="J10" lockText="1" noThreeD="1"/>
</file>

<file path=xl/ctrlProps/ctrlProp877.xml><?xml version="1.0" encoding="utf-8"?>
<formControlPr xmlns="http://schemas.microsoft.com/office/spreadsheetml/2009/9/main" objectType="CheckBox" fmlaLink="J11" lockText="1" noThreeD="1"/>
</file>

<file path=xl/ctrlProps/ctrlProp878.xml><?xml version="1.0" encoding="utf-8"?>
<formControlPr xmlns="http://schemas.microsoft.com/office/spreadsheetml/2009/9/main" objectType="CheckBox" fmlaLink="J6" lockText="1" noThreeD="1"/>
</file>

<file path=xl/ctrlProps/ctrlProp879.xml><?xml version="1.0" encoding="utf-8"?>
<formControlPr xmlns="http://schemas.microsoft.com/office/spreadsheetml/2009/9/main" objectType="CheckBox" fmlaLink="J6" lockText="1" noThreeD="1"/>
</file>

<file path=xl/ctrlProps/ctrlProp88.xml><?xml version="1.0" encoding="utf-8"?>
<formControlPr xmlns="http://schemas.microsoft.com/office/spreadsheetml/2009/9/main" objectType="CheckBox" fmlaLink="J6" lockText="1" noThreeD="1"/>
</file>

<file path=xl/ctrlProps/ctrlProp880.xml><?xml version="1.0" encoding="utf-8"?>
<formControlPr xmlns="http://schemas.microsoft.com/office/spreadsheetml/2009/9/main" objectType="CheckBox" fmlaLink="J6" lockText="1" noThreeD="1"/>
</file>

<file path=xl/ctrlProps/ctrlProp881.xml><?xml version="1.0" encoding="utf-8"?>
<formControlPr xmlns="http://schemas.microsoft.com/office/spreadsheetml/2009/9/main" objectType="CheckBox" fmlaLink="J6" lockText="1" noThreeD="1"/>
</file>

<file path=xl/ctrlProps/ctrlProp882.xml><?xml version="1.0" encoding="utf-8"?>
<formControlPr xmlns="http://schemas.microsoft.com/office/spreadsheetml/2009/9/main" objectType="CheckBox" fmlaLink="J6" lockText="1" noThreeD="1"/>
</file>

<file path=xl/ctrlProps/ctrlProp883.xml><?xml version="1.0" encoding="utf-8"?>
<formControlPr xmlns="http://schemas.microsoft.com/office/spreadsheetml/2009/9/main" objectType="CheckBox" fmlaLink="J30" lockText="1" noThreeD="1"/>
</file>

<file path=xl/ctrlProps/ctrlProp884.xml><?xml version="1.0" encoding="utf-8"?>
<formControlPr xmlns="http://schemas.microsoft.com/office/spreadsheetml/2009/9/main" objectType="CheckBox" fmlaLink="J11" lockText="1" noThreeD="1"/>
</file>

<file path=xl/ctrlProps/ctrlProp885.xml><?xml version="1.0" encoding="utf-8"?>
<formControlPr xmlns="http://schemas.microsoft.com/office/spreadsheetml/2009/9/main" objectType="CheckBox" fmlaLink="J6" lockText="1" noThreeD="1"/>
</file>

<file path=xl/ctrlProps/ctrlProp886.xml><?xml version="1.0" encoding="utf-8"?>
<formControlPr xmlns="http://schemas.microsoft.com/office/spreadsheetml/2009/9/main" objectType="CheckBox" fmlaLink="J6" lockText="1" noThreeD="1"/>
</file>

<file path=xl/ctrlProps/ctrlProp887.xml><?xml version="1.0" encoding="utf-8"?>
<formControlPr xmlns="http://schemas.microsoft.com/office/spreadsheetml/2009/9/main" objectType="CheckBox" fmlaLink="J7" lockText="1" noThreeD="1"/>
</file>

<file path=xl/ctrlProps/ctrlProp888.xml><?xml version="1.0" encoding="utf-8"?>
<formControlPr xmlns="http://schemas.microsoft.com/office/spreadsheetml/2009/9/main" objectType="CheckBox" fmlaLink="J6" lockText="1" noThreeD="1"/>
</file>

<file path=xl/ctrlProps/ctrlProp889.xml><?xml version="1.0" encoding="utf-8"?>
<formControlPr xmlns="http://schemas.microsoft.com/office/spreadsheetml/2009/9/main" objectType="CheckBox" fmlaLink="J6" lockText="1" noThreeD="1"/>
</file>

<file path=xl/ctrlProps/ctrlProp89.xml><?xml version="1.0" encoding="utf-8"?>
<formControlPr xmlns="http://schemas.microsoft.com/office/spreadsheetml/2009/9/main" objectType="CheckBox" fmlaLink="K25" lockText="1" noThreeD="1"/>
</file>

<file path=xl/ctrlProps/ctrlProp890.xml><?xml version="1.0" encoding="utf-8"?>
<formControlPr xmlns="http://schemas.microsoft.com/office/spreadsheetml/2009/9/main" objectType="CheckBox" fmlaLink="J11" lockText="1" noThreeD="1"/>
</file>

<file path=xl/ctrlProps/ctrlProp891.xml><?xml version="1.0" encoding="utf-8"?>
<formControlPr xmlns="http://schemas.microsoft.com/office/spreadsheetml/2009/9/main" objectType="CheckBox" fmlaLink="J6" lockText="1" noThreeD="1"/>
</file>

<file path=xl/ctrlProps/ctrlProp892.xml><?xml version="1.0" encoding="utf-8"?>
<formControlPr xmlns="http://schemas.microsoft.com/office/spreadsheetml/2009/9/main" objectType="CheckBox" fmlaLink="J6" lockText="1" noThreeD="1"/>
</file>

<file path=xl/ctrlProps/ctrlProp893.xml><?xml version="1.0" encoding="utf-8"?>
<formControlPr xmlns="http://schemas.microsoft.com/office/spreadsheetml/2009/9/main" objectType="CheckBox" fmlaLink="J6" lockText="1" noThreeD="1"/>
</file>

<file path=xl/ctrlProps/ctrlProp894.xml><?xml version="1.0" encoding="utf-8"?>
<formControlPr xmlns="http://schemas.microsoft.com/office/spreadsheetml/2009/9/main" objectType="CheckBox" fmlaLink="J10" lockText="1" noThreeD="1"/>
</file>

<file path=xl/ctrlProps/ctrlProp895.xml><?xml version="1.0" encoding="utf-8"?>
<formControlPr xmlns="http://schemas.microsoft.com/office/spreadsheetml/2009/9/main" objectType="CheckBox" fmlaLink="J6" lockText="1" noThreeD="1"/>
</file>

<file path=xl/ctrlProps/ctrlProp896.xml><?xml version="1.0" encoding="utf-8"?>
<formControlPr xmlns="http://schemas.microsoft.com/office/spreadsheetml/2009/9/main" objectType="CheckBox" fmlaLink="J6" lockText="1" noThreeD="1"/>
</file>

<file path=xl/ctrlProps/ctrlProp897.xml><?xml version="1.0" encoding="utf-8"?>
<formControlPr xmlns="http://schemas.microsoft.com/office/spreadsheetml/2009/9/main" objectType="CheckBox" fmlaLink="J6" lockText="1" noThreeD="1"/>
</file>

<file path=xl/ctrlProps/ctrlProp898.xml><?xml version="1.0" encoding="utf-8"?>
<formControlPr xmlns="http://schemas.microsoft.com/office/spreadsheetml/2009/9/main" objectType="CheckBox" fmlaLink="J19" lockText="1" noThreeD="1"/>
</file>

<file path=xl/ctrlProps/ctrlProp899.xml><?xml version="1.0" encoding="utf-8"?>
<formControlPr xmlns="http://schemas.microsoft.com/office/spreadsheetml/2009/9/main" objectType="CheckBox" fmlaLink="J6" lockText="1" noThreeD="1"/>
</file>

<file path=xl/ctrlProps/ctrlProp9.xml><?xml version="1.0" encoding="utf-8"?>
<formControlPr xmlns="http://schemas.microsoft.com/office/spreadsheetml/2009/9/main" objectType="CheckBox" fmlaLink="K9" lockText="1" noThreeD="1"/>
</file>

<file path=xl/ctrlProps/ctrlProp90.xml><?xml version="1.0" encoding="utf-8"?>
<formControlPr xmlns="http://schemas.microsoft.com/office/spreadsheetml/2009/9/main" objectType="CheckBox" fmlaLink="L6" lockText="1" noThreeD="1"/>
</file>

<file path=xl/ctrlProps/ctrlProp900.xml><?xml version="1.0" encoding="utf-8"?>
<formControlPr xmlns="http://schemas.microsoft.com/office/spreadsheetml/2009/9/main" objectType="CheckBox" fmlaLink="J6" lockText="1" noThreeD="1"/>
</file>

<file path=xl/ctrlProps/ctrlProp901.xml><?xml version="1.0" encoding="utf-8"?>
<formControlPr xmlns="http://schemas.microsoft.com/office/spreadsheetml/2009/9/main" objectType="CheckBox" fmlaLink="J6" lockText="1" noThreeD="1"/>
</file>

<file path=xl/ctrlProps/ctrlProp902.xml><?xml version="1.0" encoding="utf-8"?>
<formControlPr xmlns="http://schemas.microsoft.com/office/spreadsheetml/2009/9/main" objectType="CheckBox" fmlaLink="J6" lockText="1" noThreeD="1"/>
</file>

<file path=xl/ctrlProps/ctrlProp903.xml><?xml version="1.0" encoding="utf-8"?>
<formControlPr xmlns="http://schemas.microsoft.com/office/spreadsheetml/2009/9/main" objectType="CheckBox" fmlaLink="J6" lockText="1" noThreeD="1"/>
</file>

<file path=xl/ctrlProps/ctrlProp904.xml><?xml version="1.0" encoding="utf-8"?>
<formControlPr xmlns="http://schemas.microsoft.com/office/spreadsheetml/2009/9/main" objectType="CheckBox" fmlaLink="J7" lockText="1" noThreeD="1"/>
</file>

<file path=xl/ctrlProps/ctrlProp905.xml><?xml version="1.0" encoding="utf-8"?>
<formControlPr xmlns="http://schemas.microsoft.com/office/spreadsheetml/2009/9/main" objectType="CheckBox" fmlaLink="J6" lockText="1" noThreeD="1"/>
</file>

<file path=xl/ctrlProps/ctrlProp906.xml><?xml version="1.0" encoding="utf-8"?>
<formControlPr xmlns="http://schemas.microsoft.com/office/spreadsheetml/2009/9/main" objectType="CheckBox" fmlaLink="J6" lockText="1" noThreeD="1"/>
</file>

<file path=xl/ctrlProps/ctrlProp907.xml><?xml version="1.0" encoding="utf-8"?>
<formControlPr xmlns="http://schemas.microsoft.com/office/spreadsheetml/2009/9/main" objectType="CheckBox" fmlaLink="J6" lockText="1" noThreeD="1"/>
</file>

<file path=xl/ctrlProps/ctrlProp908.xml><?xml version="1.0" encoding="utf-8"?>
<formControlPr xmlns="http://schemas.microsoft.com/office/spreadsheetml/2009/9/main" objectType="CheckBox" fmlaLink="J6" lockText="1" noThreeD="1"/>
</file>

<file path=xl/ctrlProps/ctrlProp909.xml><?xml version="1.0" encoding="utf-8"?>
<formControlPr xmlns="http://schemas.microsoft.com/office/spreadsheetml/2009/9/main" objectType="CheckBox" fmlaLink="J6" lockText="1" noThreeD="1"/>
</file>

<file path=xl/ctrlProps/ctrlProp91.xml><?xml version="1.0" encoding="utf-8"?>
<formControlPr xmlns="http://schemas.microsoft.com/office/spreadsheetml/2009/9/main" objectType="CheckBox" fmlaLink="J6" lockText="1" noThreeD="1"/>
</file>

<file path=xl/ctrlProps/ctrlProp910.xml><?xml version="1.0" encoding="utf-8"?>
<formControlPr xmlns="http://schemas.microsoft.com/office/spreadsheetml/2009/9/main" objectType="CheckBox" fmlaLink="J6" lockText="1" noThreeD="1"/>
</file>

<file path=xl/ctrlProps/ctrlProp911.xml><?xml version="1.0" encoding="utf-8"?>
<formControlPr xmlns="http://schemas.microsoft.com/office/spreadsheetml/2009/9/main" objectType="CheckBox" fmlaLink="J6" lockText="1" noThreeD="1"/>
</file>

<file path=xl/ctrlProps/ctrlProp912.xml><?xml version="1.0" encoding="utf-8"?>
<formControlPr xmlns="http://schemas.microsoft.com/office/spreadsheetml/2009/9/main" objectType="CheckBox" fmlaLink="J11" lockText="1" noThreeD="1"/>
</file>

<file path=xl/ctrlProps/ctrlProp913.xml><?xml version="1.0" encoding="utf-8"?>
<formControlPr xmlns="http://schemas.microsoft.com/office/spreadsheetml/2009/9/main" objectType="CheckBox" fmlaLink="J6" lockText="1" noThreeD="1"/>
</file>

<file path=xl/ctrlProps/ctrlProp914.xml><?xml version="1.0" encoding="utf-8"?>
<formControlPr xmlns="http://schemas.microsoft.com/office/spreadsheetml/2009/9/main" objectType="CheckBox" fmlaLink="J12" lockText="1" noThreeD="1"/>
</file>

<file path=xl/ctrlProps/ctrlProp915.xml><?xml version="1.0" encoding="utf-8"?>
<formControlPr xmlns="http://schemas.microsoft.com/office/spreadsheetml/2009/9/main" objectType="CheckBox" fmlaLink="J6" lockText="1" noThreeD="1"/>
</file>

<file path=xl/ctrlProps/ctrlProp916.xml><?xml version="1.0" encoding="utf-8"?>
<formControlPr xmlns="http://schemas.microsoft.com/office/spreadsheetml/2009/9/main" objectType="CheckBox" fmlaLink="J6" lockText="1" noThreeD="1"/>
</file>

<file path=xl/ctrlProps/ctrlProp917.xml><?xml version="1.0" encoding="utf-8"?>
<formControlPr xmlns="http://schemas.microsoft.com/office/spreadsheetml/2009/9/main" objectType="CheckBox" fmlaLink="J6" lockText="1" noThreeD="1"/>
</file>

<file path=xl/ctrlProps/ctrlProp918.xml><?xml version="1.0" encoding="utf-8"?>
<formControlPr xmlns="http://schemas.microsoft.com/office/spreadsheetml/2009/9/main" objectType="CheckBox" fmlaLink="J6" lockText="1" noThreeD="1"/>
</file>

<file path=xl/ctrlProps/ctrlProp919.xml><?xml version="1.0" encoding="utf-8"?>
<formControlPr xmlns="http://schemas.microsoft.com/office/spreadsheetml/2009/9/main" objectType="CheckBox" fmlaLink="J6" lockText="1" noThreeD="1"/>
</file>

<file path=xl/ctrlProps/ctrlProp92.xml><?xml version="1.0" encoding="utf-8"?>
<formControlPr xmlns="http://schemas.microsoft.com/office/spreadsheetml/2009/9/main" objectType="CheckBox" fmlaLink="L6" lockText="1" noThreeD="1"/>
</file>

<file path=xl/ctrlProps/ctrlProp920.xml><?xml version="1.0" encoding="utf-8"?>
<formControlPr xmlns="http://schemas.microsoft.com/office/spreadsheetml/2009/9/main" objectType="CheckBox" fmlaLink="J10" lockText="1" noThreeD="1"/>
</file>

<file path=xl/ctrlProps/ctrlProp921.xml><?xml version="1.0" encoding="utf-8"?>
<formControlPr xmlns="http://schemas.microsoft.com/office/spreadsheetml/2009/9/main" objectType="CheckBox" fmlaLink="J11" lockText="1" noThreeD="1"/>
</file>

<file path=xl/ctrlProps/ctrlProp922.xml><?xml version="1.0" encoding="utf-8"?>
<formControlPr xmlns="http://schemas.microsoft.com/office/spreadsheetml/2009/9/main" objectType="CheckBox" fmlaLink="J6" lockText="1" noThreeD="1"/>
</file>

<file path=xl/ctrlProps/ctrlProp923.xml><?xml version="1.0" encoding="utf-8"?>
<formControlPr xmlns="http://schemas.microsoft.com/office/spreadsheetml/2009/9/main" objectType="CheckBox" fmlaLink="J6" lockText="1" noThreeD="1"/>
</file>

<file path=xl/ctrlProps/ctrlProp924.xml><?xml version="1.0" encoding="utf-8"?>
<formControlPr xmlns="http://schemas.microsoft.com/office/spreadsheetml/2009/9/main" objectType="CheckBox" fmlaLink="J6" lockText="1" noThreeD="1"/>
</file>

<file path=xl/ctrlProps/ctrlProp925.xml><?xml version="1.0" encoding="utf-8"?>
<formControlPr xmlns="http://schemas.microsoft.com/office/spreadsheetml/2009/9/main" objectType="CheckBox" fmlaLink="J6" lockText="1" noThreeD="1"/>
</file>

<file path=xl/ctrlProps/ctrlProp926.xml><?xml version="1.0" encoding="utf-8"?>
<formControlPr xmlns="http://schemas.microsoft.com/office/spreadsheetml/2009/9/main" objectType="CheckBox" fmlaLink="J6" lockText="1" noThreeD="1"/>
</file>

<file path=xl/ctrlProps/ctrlProp927.xml><?xml version="1.0" encoding="utf-8"?>
<formControlPr xmlns="http://schemas.microsoft.com/office/spreadsheetml/2009/9/main" objectType="CheckBox" fmlaLink="J31" lockText="1" noThreeD="1"/>
</file>

<file path=xl/ctrlProps/ctrlProp928.xml><?xml version="1.0" encoding="utf-8"?>
<formControlPr xmlns="http://schemas.microsoft.com/office/spreadsheetml/2009/9/main" objectType="CheckBox" fmlaLink="J11" lockText="1" noThreeD="1"/>
</file>

<file path=xl/ctrlProps/ctrlProp929.xml><?xml version="1.0" encoding="utf-8"?>
<formControlPr xmlns="http://schemas.microsoft.com/office/spreadsheetml/2009/9/main" objectType="CheckBox" fmlaLink="J6" lockText="1" noThreeD="1"/>
</file>

<file path=xl/ctrlProps/ctrlProp93.xml><?xml version="1.0" encoding="utf-8"?>
<formControlPr xmlns="http://schemas.microsoft.com/office/spreadsheetml/2009/9/main" objectType="CheckBox" fmlaLink="J6" lockText="1" noThreeD="1"/>
</file>

<file path=xl/ctrlProps/ctrlProp930.xml><?xml version="1.0" encoding="utf-8"?>
<formControlPr xmlns="http://schemas.microsoft.com/office/spreadsheetml/2009/9/main" objectType="CheckBox" fmlaLink="J6" lockText="1" noThreeD="1"/>
</file>

<file path=xl/ctrlProps/ctrlProp931.xml><?xml version="1.0" encoding="utf-8"?>
<formControlPr xmlns="http://schemas.microsoft.com/office/spreadsheetml/2009/9/main" objectType="CheckBox" fmlaLink="J7" lockText="1" noThreeD="1"/>
</file>

<file path=xl/ctrlProps/ctrlProp932.xml><?xml version="1.0" encoding="utf-8"?>
<formControlPr xmlns="http://schemas.microsoft.com/office/spreadsheetml/2009/9/main" objectType="CheckBox" fmlaLink="J6" lockText="1" noThreeD="1"/>
</file>

<file path=xl/ctrlProps/ctrlProp933.xml><?xml version="1.0" encoding="utf-8"?>
<formControlPr xmlns="http://schemas.microsoft.com/office/spreadsheetml/2009/9/main" objectType="CheckBox" fmlaLink="J6" lockText="1" noThreeD="1"/>
</file>

<file path=xl/ctrlProps/ctrlProp934.xml><?xml version="1.0" encoding="utf-8"?>
<formControlPr xmlns="http://schemas.microsoft.com/office/spreadsheetml/2009/9/main" objectType="CheckBox" fmlaLink="J11" lockText="1" noThreeD="1"/>
</file>

<file path=xl/ctrlProps/ctrlProp935.xml><?xml version="1.0" encoding="utf-8"?>
<formControlPr xmlns="http://schemas.microsoft.com/office/spreadsheetml/2009/9/main" objectType="CheckBox" fmlaLink="J6" lockText="1" noThreeD="1"/>
</file>

<file path=xl/ctrlProps/ctrlProp936.xml><?xml version="1.0" encoding="utf-8"?>
<formControlPr xmlns="http://schemas.microsoft.com/office/spreadsheetml/2009/9/main" objectType="CheckBox" fmlaLink="J6" lockText="1" noThreeD="1"/>
</file>

<file path=xl/ctrlProps/ctrlProp937.xml><?xml version="1.0" encoding="utf-8"?>
<formControlPr xmlns="http://schemas.microsoft.com/office/spreadsheetml/2009/9/main" objectType="CheckBox" fmlaLink="J6" lockText="1" noThreeD="1"/>
</file>

<file path=xl/ctrlProps/ctrlProp938.xml><?xml version="1.0" encoding="utf-8"?>
<formControlPr xmlns="http://schemas.microsoft.com/office/spreadsheetml/2009/9/main" objectType="CheckBox" fmlaLink="J10" lockText="1" noThreeD="1"/>
</file>

<file path=xl/ctrlProps/ctrlProp939.xml><?xml version="1.0" encoding="utf-8"?>
<formControlPr xmlns="http://schemas.microsoft.com/office/spreadsheetml/2009/9/main" objectType="CheckBox" fmlaLink="J6" lockText="1" noThreeD="1"/>
</file>

<file path=xl/ctrlProps/ctrlProp94.xml><?xml version="1.0" encoding="utf-8"?>
<formControlPr xmlns="http://schemas.microsoft.com/office/spreadsheetml/2009/9/main" objectType="CheckBox" fmlaLink="K26" lockText="1" noThreeD="1"/>
</file>

<file path=xl/ctrlProps/ctrlProp940.xml><?xml version="1.0" encoding="utf-8"?>
<formControlPr xmlns="http://schemas.microsoft.com/office/spreadsheetml/2009/9/main" objectType="CheckBox" fmlaLink="J6" lockText="1" noThreeD="1"/>
</file>

<file path=xl/ctrlProps/ctrlProp941.xml><?xml version="1.0" encoding="utf-8"?>
<formControlPr xmlns="http://schemas.microsoft.com/office/spreadsheetml/2009/9/main" objectType="CheckBox" fmlaLink="J6" lockText="1" noThreeD="1"/>
</file>

<file path=xl/ctrlProps/ctrlProp942.xml><?xml version="1.0" encoding="utf-8"?>
<formControlPr xmlns="http://schemas.microsoft.com/office/spreadsheetml/2009/9/main" objectType="CheckBox" fmlaLink="J19" lockText="1" noThreeD="1"/>
</file>

<file path=xl/ctrlProps/ctrlProp943.xml><?xml version="1.0" encoding="utf-8"?>
<formControlPr xmlns="http://schemas.microsoft.com/office/spreadsheetml/2009/9/main" objectType="CheckBox" fmlaLink="J6" lockText="1" noThreeD="1"/>
</file>

<file path=xl/ctrlProps/ctrlProp944.xml><?xml version="1.0" encoding="utf-8"?>
<formControlPr xmlns="http://schemas.microsoft.com/office/spreadsheetml/2009/9/main" objectType="CheckBox" fmlaLink="J6" lockText="1" noThreeD="1"/>
</file>

<file path=xl/ctrlProps/ctrlProp945.xml><?xml version="1.0" encoding="utf-8"?>
<formControlPr xmlns="http://schemas.microsoft.com/office/spreadsheetml/2009/9/main" objectType="CheckBox" fmlaLink="J6" lockText="1" noThreeD="1"/>
</file>

<file path=xl/ctrlProps/ctrlProp946.xml><?xml version="1.0" encoding="utf-8"?>
<formControlPr xmlns="http://schemas.microsoft.com/office/spreadsheetml/2009/9/main" objectType="CheckBox" fmlaLink="J6" lockText="1" noThreeD="1"/>
</file>

<file path=xl/ctrlProps/ctrlProp947.xml><?xml version="1.0" encoding="utf-8"?>
<formControlPr xmlns="http://schemas.microsoft.com/office/spreadsheetml/2009/9/main" objectType="CheckBox" fmlaLink="J6" lockText="1" noThreeD="1"/>
</file>

<file path=xl/ctrlProps/ctrlProp948.xml><?xml version="1.0" encoding="utf-8"?>
<formControlPr xmlns="http://schemas.microsoft.com/office/spreadsheetml/2009/9/main" objectType="CheckBox" fmlaLink="J7" lockText="1" noThreeD="1"/>
</file>

<file path=xl/ctrlProps/ctrlProp949.xml><?xml version="1.0" encoding="utf-8"?>
<formControlPr xmlns="http://schemas.microsoft.com/office/spreadsheetml/2009/9/main" objectType="CheckBox" fmlaLink="J6" lockText="1" noThreeD="1"/>
</file>

<file path=xl/ctrlProps/ctrlProp95.xml><?xml version="1.0" encoding="utf-8"?>
<formControlPr xmlns="http://schemas.microsoft.com/office/spreadsheetml/2009/9/main" objectType="CheckBox" fmlaLink="L6" lockText="1" noThreeD="1"/>
</file>

<file path=xl/ctrlProps/ctrlProp950.xml><?xml version="1.0" encoding="utf-8"?>
<formControlPr xmlns="http://schemas.microsoft.com/office/spreadsheetml/2009/9/main" objectType="CheckBox" fmlaLink="J6" lockText="1" noThreeD="1"/>
</file>

<file path=xl/ctrlProps/ctrlProp951.xml><?xml version="1.0" encoding="utf-8"?>
<formControlPr xmlns="http://schemas.microsoft.com/office/spreadsheetml/2009/9/main" objectType="CheckBox" fmlaLink="J6" lockText="1" noThreeD="1"/>
</file>

<file path=xl/ctrlProps/ctrlProp952.xml><?xml version="1.0" encoding="utf-8"?>
<formControlPr xmlns="http://schemas.microsoft.com/office/spreadsheetml/2009/9/main" objectType="CheckBox" fmlaLink="J6" lockText="1" noThreeD="1"/>
</file>

<file path=xl/ctrlProps/ctrlProp953.xml><?xml version="1.0" encoding="utf-8"?>
<formControlPr xmlns="http://schemas.microsoft.com/office/spreadsheetml/2009/9/main" objectType="CheckBox" fmlaLink="J6" lockText="1" noThreeD="1"/>
</file>

<file path=xl/ctrlProps/ctrlProp954.xml><?xml version="1.0" encoding="utf-8"?>
<formControlPr xmlns="http://schemas.microsoft.com/office/spreadsheetml/2009/9/main" objectType="CheckBox" fmlaLink="J6" lockText="1" noThreeD="1"/>
</file>

<file path=xl/ctrlProps/ctrlProp955.xml><?xml version="1.0" encoding="utf-8"?>
<formControlPr xmlns="http://schemas.microsoft.com/office/spreadsheetml/2009/9/main" objectType="CheckBox" fmlaLink="J6" lockText="1" noThreeD="1"/>
</file>

<file path=xl/ctrlProps/ctrlProp956.xml><?xml version="1.0" encoding="utf-8"?>
<formControlPr xmlns="http://schemas.microsoft.com/office/spreadsheetml/2009/9/main" objectType="CheckBox" fmlaLink="J11" lockText="1" noThreeD="1"/>
</file>

<file path=xl/ctrlProps/ctrlProp957.xml><?xml version="1.0" encoding="utf-8"?>
<formControlPr xmlns="http://schemas.microsoft.com/office/spreadsheetml/2009/9/main" objectType="CheckBox" fmlaLink="J6" lockText="1" noThreeD="1"/>
</file>

<file path=xl/ctrlProps/ctrlProp958.xml><?xml version="1.0" encoding="utf-8"?>
<formControlPr xmlns="http://schemas.microsoft.com/office/spreadsheetml/2009/9/main" objectType="CheckBox" fmlaLink="J12" lockText="1" noThreeD="1"/>
</file>

<file path=xl/ctrlProps/ctrlProp959.xml><?xml version="1.0" encoding="utf-8"?>
<formControlPr xmlns="http://schemas.microsoft.com/office/spreadsheetml/2009/9/main" objectType="CheckBox" fmlaLink="J6" lockText="1" noThreeD="1"/>
</file>

<file path=xl/ctrlProps/ctrlProp96.xml><?xml version="1.0" encoding="utf-8"?>
<formControlPr xmlns="http://schemas.microsoft.com/office/spreadsheetml/2009/9/main" objectType="CheckBox" fmlaLink="J6" lockText="1" noThreeD="1"/>
</file>

<file path=xl/ctrlProps/ctrlProp960.xml><?xml version="1.0" encoding="utf-8"?>
<formControlPr xmlns="http://schemas.microsoft.com/office/spreadsheetml/2009/9/main" objectType="CheckBox" fmlaLink="J6" lockText="1" noThreeD="1"/>
</file>

<file path=xl/ctrlProps/ctrlProp961.xml><?xml version="1.0" encoding="utf-8"?>
<formControlPr xmlns="http://schemas.microsoft.com/office/spreadsheetml/2009/9/main" objectType="CheckBox" fmlaLink="J6" lockText="1" noThreeD="1"/>
</file>

<file path=xl/ctrlProps/ctrlProp962.xml><?xml version="1.0" encoding="utf-8"?>
<formControlPr xmlns="http://schemas.microsoft.com/office/spreadsheetml/2009/9/main" objectType="CheckBox" fmlaLink="J6" lockText="1" noThreeD="1"/>
</file>

<file path=xl/ctrlProps/ctrlProp963.xml><?xml version="1.0" encoding="utf-8"?>
<formControlPr xmlns="http://schemas.microsoft.com/office/spreadsheetml/2009/9/main" objectType="CheckBox" fmlaLink="J6" lockText="1" noThreeD="1"/>
</file>

<file path=xl/ctrlProps/ctrlProp964.xml><?xml version="1.0" encoding="utf-8"?>
<formControlPr xmlns="http://schemas.microsoft.com/office/spreadsheetml/2009/9/main" objectType="CheckBox" fmlaLink="J10" lockText="1" noThreeD="1"/>
</file>

<file path=xl/ctrlProps/ctrlProp965.xml><?xml version="1.0" encoding="utf-8"?>
<formControlPr xmlns="http://schemas.microsoft.com/office/spreadsheetml/2009/9/main" objectType="CheckBox" fmlaLink="J11" lockText="1" noThreeD="1"/>
</file>

<file path=xl/ctrlProps/ctrlProp966.xml><?xml version="1.0" encoding="utf-8"?>
<formControlPr xmlns="http://schemas.microsoft.com/office/spreadsheetml/2009/9/main" objectType="CheckBox" fmlaLink="J6" lockText="1" noThreeD="1"/>
</file>

<file path=xl/ctrlProps/ctrlProp967.xml><?xml version="1.0" encoding="utf-8"?>
<formControlPr xmlns="http://schemas.microsoft.com/office/spreadsheetml/2009/9/main" objectType="CheckBox" fmlaLink="J32" lockText="1" noThreeD="1"/>
</file>

<file path=xl/ctrlProps/ctrlProp968.xml><?xml version="1.0" encoding="utf-8"?>
<formControlPr xmlns="http://schemas.microsoft.com/office/spreadsheetml/2009/9/main" objectType="CheckBox" fmlaLink="J6" lockText="1" noThreeD="1"/>
</file>

<file path=xl/ctrlProps/ctrlProp969.xml><?xml version="1.0" encoding="utf-8"?>
<formControlPr xmlns="http://schemas.microsoft.com/office/spreadsheetml/2009/9/main" objectType="CheckBox" fmlaLink="J6" lockText="1" noThreeD="1"/>
</file>

<file path=xl/ctrlProps/ctrlProp97.xml><?xml version="1.0" encoding="utf-8"?>
<formControlPr xmlns="http://schemas.microsoft.com/office/spreadsheetml/2009/9/main" objectType="CheckBox" fmlaLink="L6" lockText="1" noThreeD="1"/>
</file>

<file path=xl/ctrlProps/ctrlProp970.xml><?xml version="1.0" encoding="utf-8"?>
<formControlPr xmlns="http://schemas.microsoft.com/office/spreadsheetml/2009/9/main" objectType="CheckBox" fmlaLink="J11" lockText="1" noThreeD="1"/>
</file>

<file path=xl/ctrlProps/ctrlProp971.xml><?xml version="1.0" encoding="utf-8"?>
<formControlPr xmlns="http://schemas.microsoft.com/office/spreadsheetml/2009/9/main" objectType="CheckBox" fmlaLink="J6" lockText="1" noThreeD="1"/>
</file>

<file path=xl/ctrlProps/ctrlProp972.xml><?xml version="1.0" encoding="utf-8"?>
<formControlPr xmlns="http://schemas.microsoft.com/office/spreadsheetml/2009/9/main" objectType="CheckBox" fmlaLink="J6" lockText="1" noThreeD="1"/>
</file>

<file path=xl/ctrlProps/ctrlProp973.xml><?xml version="1.0" encoding="utf-8"?>
<formControlPr xmlns="http://schemas.microsoft.com/office/spreadsheetml/2009/9/main" objectType="CheckBox" fmlaLink="J7" lockText="1" noThreeD="1"/>
</file>

<file path=xl/ctrlProps/ctrlProp974.xml><?xml version="1.0" encoding="utf-8"?>
<formControlPr xmlns="http://schemas.microsoft.com/office/spreadsheetml/2009/9/main" objectType="CheckBox" fmlaLink="J6" lockText="1" noThreeD="1"/>
</file>

<file path=xl/ctrlProps/ctrlProp975.xml><?xml version="1.0" encoding="utf-8"?>
<formControlPr xmlns="http://schemas.microsoft.com/office/spreadsheetml/2009/9/main" objectType="CheckBox" fmlaLink="J6" lockText="1" noThreeD="1"/>
</file>

<file path=xl/ctrlProps/ctrlProp976.xml><?xml version="1.0" encoding="utf-8"?>
<formControlPr xmlns="http://schemas.microsoft.com/office/spreadsheetml/2009/9/main" objectType="CheckBox" fmlaLink="J11" lockText="1" noThreeD="1"/>
</file>

<file path=xl/ctrlProps/ctrlProp977.xml><?xml version="1.0" encoding="utf-8"?>
<formControlPr xmlns="http://schemas.microsoft.com/office/spreadsheetml/2009/9/main" objectType="CheckBox" fmlaLink="J6" lockText="1" noThreeD="1"/>
</file>

<file path=xl/ctrlProps/ctrlProp978.xml><?xml version="1.0" encoding="utf-8"?>
<formControlPr xmlns="http://schemas.microsoft.com/office/spreadsheetml/2009/9/main" objectType="CheckBox" fmlaLink="J6" lockText="1" noThreeD="1"/>
</file>

<file path=xl/ctrlProps/ctrlProp979.xml><?xml version="1.0" encoding="utf-8"?>
<formControlPr xmlns="http://schemas.microsoft.com/office/spreadsheetml/2009/9/main" objectType="CheckBox" fmlaLink="J6" lockText="1" noThreeD="1"/>
</file>

<file path=xl/ctrlProps/ctrlProp98.xml><?xml version="1.0" encoding="utf-8"?>
<formControlPr xmlns="http://schemas.microsoft.com/office/spreadsheetml/2009/9/main" objectType="CheckBox" fmlaLink="J6" lockText="1" noThreeD="1"/>
</file>

<file path=xl/ctrlProps/ctrlProp980.xml><?xml version="1.0" encoding="utf-8"?>
<formControlPr xmlns="http://schemas.microsoft.com/office/spreadsheetml/2009/9/main" objectType="CheckBox" fmlaLink="J10" lockText="1" noThreeD="1"/>
</file>

<file path=xl/ctrlProps/ctrlProp981.xml><?xml version="1.0" encoding="utf-8"?>
<formControlPr xmlns="http://schemas.microsoft.com/office/spreadsheetml/2009/9/main" objectType="CheckBox" fmlaLink="J6" lockText="1" noThreeD="1"/>
</file>

<file path=xl/ctrlProps/ctrlProp982.xml><?xml version="1.0" encoding="utf-8"?>
<formControlPr xmlns="http://schemas.microsoft.com/office/spreadsheetml/2009/9/main" objectType="CheckBox" fmlaLink="J6" lockText="1" noThreeD="1"/>
</file>

<file path=xl/ctrlProps/ctrlProp983.xml><?xml version="1.0" encoding="utf-8"?>
<formControlPr xmlns="http://schemas.microsoft.com/office/spreadsheetml/2009/9/main" objectType="CheckBox" fmlaLink="J6" lockText="1" noThreeD="1"/>
</file>

<file path=xl/ctrlProps/ctrlProp984.xml><?xml version="1.0" encoding="utf-8"?>
<formControlPr xmlns="http://schemas.microsoft.com/office/spreadsheetml/2009/9/main" objectType="CheckBox" fmlaLink="J6" lockText="1" noThreeD="1"/>
</file>

<file path=xl/ctrlProps/ctrlProp985.xml><?xml version="1.0" encoding="utf-8"?>
<formControlPr xmlns="http://schemas.microsoft.com/office/spreadsheetml/2009/9/main" objectType="CheckBox" fmlaLink="J7" lockText="1" noThreeD="1"/>
</file>

<file path=xl/ctrlProps/ctrlProp986.xml><?xml version="1.0" encoding="utf-8"?>
<formControlPr xmlns="http://schemas.microsoft.com/office/spreadsheetml/2009/9/main" objectType="CheckBox" fmlaLink="J7" lockText="1" noThreeD="1"/>
</file>

<file path=xl/ctrlProps/ctrlProp987.xml><?xml version="1.0" encoding="utf-8"?>
<formControlPr xmlns="http://schemas.microsoft.com/office/spreadsheetml/2009/9/main" objectType="CheckBox" fmlaLink="J6" lockText="1" noThreeD="1"/>
</file>

<file path=xl/ctrlProps/ctrlProp988.xml><?xml version="1.0" encoding="utf-8"?>
<formControlPr xmlns="http://schemas.microsoft.com/office/spreadsheetml/2009/9/main" objectType="CheckBox" fmlaLink="J6" lockText="1" noThreeD="1"/>
</file>

<file path=xl/ctrlProps/ctrlProp989.xml><?xml version="1.0" encoding="utf-8"?>
<formControlPr xmlns="http://schemas.microsoft.com/office/spreadsheetml/2009/9/main" objectType="CheckBox" fmlaLink="J6" lockText="1" noThreeD="1"/>
</file>

<file path=xl/ctrlProps/ctrlProp99.xml><?xml version="1.0" encoding="utf-8"?>
<formControlPr xmlns="http://schemas.microsoft.com/office/spreadsheetml/2009/9/main" objectType="CheckBox" fmlaLink="K27" lockText="1" noThreeD="1"/>
</file>

<file path=xl/ctrlProps/ctrlProp990.xml><?xml version="1.0" encoding="utf-8"?>
<formControlPr xmlns="http://schemas.microsoft.com/office/spreadsheetml/2009/9/main" objectType="CheckBox" fmlaLink="J6" lockText="1" noThreeD="1"/>
</file>

<file path=xl/ctrlProps/ctrlProp991.xml><?xml version="1.0" encoding="utf-8"?>
<formControlPr xmlns="http://schemas.microsoft.com/office/spreadsheetml/2009/9/main" objectType="CheckBox" fmlaLink="J6" lockText="1" noThreeD="1"/>
</file>

<file path=xl/ctrlProps/ctrlProp992.xml><?xml version="1.0" encoding="utf-8"?>
<formControlPr xmlns="http://schemas.microsoft.com/office/spreadsheetml/2009/9/main" objectType="CheckBox" fmlaLink="L7" lockText="1" noThreeD="1"/>
</file>

<file path=xl/ctrlProps/ctrlProp993.xml><?xml version="1.0" encoding="utf-8"?>
<formControlPr xmlns="http://schemas.microsoft.com/office/spreadsheetml/2009/9/main" objectType="CheckBox" fmlaLink="L6" lockText="1" noThreeD="1"/>
</file>

<file path=xl/ctrlProps/ctrlProp994.xml><?xml version="1.0" encoding="utf-8"?>
<formControlPr xmlns="http://schemas.microsoft.com/office/spreadsheetml/2009/9/main" objectType="CheckBox" fmlaLink="L8" lockText="1" noThreeD="1"/>
</file>

<file path=xl/ctrlProps/ctrlProp995.xml><?xml version="1.0" encoding="utf-8"?>
<formControlPr xmlns="http://schemas.microsoft.com/office/spreadsheetml/2009/9/main" objectType="CheckBox" fmlaLink="L6" lockText="1" noThreeD="1"/>
</file>

<file path=xl/ctrlProps/ctrlProp996.xml><?xml version="1.0" encoding="utf-8"?>
<formControlPr xmlns="http://schemas.microsoft.com/office/spreadsheetml/2009/9/main" objectType="CheckBox" fmlaLink="L6" lockText="1" noThreeD="1"/>
</file>

<file path=xl/ctrlProps/ctrlProp997.xml><?xml version="1.0" encoding="utf-8"?>
<formControlPr xmlns="http://schemas.microsoft.com/office/spreadsheetml/2009/9/main" objectType="CheckBox" fmlaLink="L9" lockText="1" noThreeD="1"/>
</file>

<file path=xl/ctrlProps/ctrlProp998.xml><?xml version="1.0" encoding="utf-8"?>
<formControlPr xmlns="http://schemas.microsoft.com/office/spreadsheetml/2009/9/main" objectType="CheckBox" fmlaLink="L6" lockText="1" noThreeD="1"/>
</file>

<file path=xl/ctrlProps/ctrlProp999.xml><?xml version="1.0" encoding="utf-8"?>
<formControlPr xmlns="http://schemas.microsoft.com/office/spreadsheetml/2009/9/main" objectType="CheckBox" fmlaLink="L6"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47625</xdr:colOff>
          <xdr:row>5</xdr:row>
          <xdr:rowOff>0</xdr:rowOff>
        </xdr:from>
        <xdr:to>
          <xdr:col>11</xdr:col>
          <xdr:colOff>57150</xdr:colOff>
          <xdr:row>6</xdr:row>
          <xdr:rowOff>19050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5</xdr:row>
          <xdr:rowOff>0</xdr:rowOff>
        </xdr:from>
        <xdr:to>
          <xdr:col>12</xdr:col>
          <xdr:colOff>38100</xdr:colOff>
          <xdr:row>6</xdr:row>
          <xdr:rowOff>19050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6</xdr:row>
          <xdr:rowOff>152400</xdr:rowOff>
        </xdr:from>
        <xdr:to>
          <xdr:col>10</xdr:col>
          <xdr:colOff>66675</xdr:colOff>
          <xdr:row>8</xdr:row>
          <xdr:rowOff>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6</xdr:row>
          <xdr:rowOff>171450</xdr:rowOff>
        </xdr:from>
        <xdr:to>
          <xdr:col>11</xdr:col>
          <xdr:colOff>57150</xdr:colOff>
          <xdr:row>8</xdr:row>
          <xdr:rowOff>9525</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6</xdr:row>
          <xdr:rowOff>161925</xdr:rowOff>
        </xdr:from>
        <xdr:to>
          <xdr:col>12</xdr:col>
          <xdr:colOff>38100</xdr:colOff>
          <xdr:row>8</xdr:row>
          <xdr:rowOff>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7</xdr:row>
          <xdr:rowOff>152400</xdr:rowOff>
        </xdr:from>
        <xdr:to>
          <xdr:col>10</xdr:col>
          <xdr:colOff>66675</xdr:colOff>
          <xdr:row>9</xdr:row>
          <xdr:rowOff>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7</xdr:row>
          <xdr:rowOff>161925</xdr:rowOff>
        </xdr:from>
        <xdr:to>
          <xdr:col>12</xdr:col>
          <xdr:colOff>38100</xdr:colOff>
          <xdr:row>9</xdr:row>
          <xdr:rowOff>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7</xdr:row>
          <xdr:rowOff>152400</xdr:rowOff>
        </xdr:from>
        <xdr:to>
          <xdr:col>10</xdr:col>
          <xdr:colOff>66675</xdr:colOff>
          <xdr:row>9</xdr:row>
          <xdr:rowOff>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7</xdr:row>
          <xdr:rowOff>171450</xdr:rowOff>
        </xdr:from>
        <xdr:to>
          <xdr:col>11</xdr:col>
          <xdr:colOff>57150</xdr:colOff>
          <xdr:row>9</xdr:row>
          <xdr:rowOff>9525</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7</xdr:row>
          <xdr:rowOff>161925</xdr:rowOff>
        </xdr:from>
        <xdr:to>
          <xdr:col>12</xdr:col>
          <xdr:colOff>38100</xdr:colOff>
          <xdr:row>9</xdr:row>
          <xdr:rowOff>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8</xdr:row>
          <xdr:rowOff>152400</xdr:rowOff>
        </xdr:from>
        <xdr:to>
          <xdr:col>10</xdr:col>
          <xdr:colOff>66675</xdr:colOff>
          <xdr:row>10</xdr:row>
          <xdr:rowOff>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8</xdr:row>
          <xdr:rowOff>161925</xdr:rowOff>
        </xdr:from>
        <xdr:to>
          <xdr:col>12</xdr:col>
          <xdr:colOff>38100</xdr:colOff>
          <xdr:row>10</xdr:row>
          <xdr:rowOff>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8</xdr:row>
          <xdr:rowOff>152400</xdr:rowOff>
        </xdr:from>
        <xdr:to>
          <xdr:col>10</xdr:col>
          <xdr:colOff>66675</xdr:colOff>
          <xdr:row>10</xdr:row>
          <xdr:rowOff>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8</xdr:row>
          <xdr:rowOff>171450</xdr:rowOff>
        </xdr:from>
        <xdr:to>
          <xdr:col>11</xdr:col>
          <xdr:colOff>57150</xdr:colOff>
          <xdr:row>10</xdr:row>
          <xdr:rowOff>9525</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8</xdr:row>
          <xdr:rowOff>161925</xdr:rowOff>
        </xdr:from>
        <xdr:to>
          <xdr:col>12</xdr:col>
          <xdr:colOff>38100</xdr:colOff>
          <xdr:row>10</xdr:row>
          <xdr:rowOff>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9</xdr:row>
          <xdr:rowOff>152400</xdr:rowOff>
        </xdr:from>
        <xdr:to>
          <xdr:col>10</xdr:col>
          <xdr:colOff>66675</xdr:colOff>
          <xdr:row>11</xdr:row>
          <xdr:rowOff>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9</xdr:row>
          <xdr:rowOff>161925</xdr:rowOff>
        </xdr:from>
        <xdr:to>
          <xdr:col>12</xdr:col>
          <xdr:colOff>38100</xdr:colOff>
          <xdr:row>11</xdr:row>
          <xdr:rowOff>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0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9</xdr:row>
          <xdr:rowOff>152400</xdr:rowOff>
        </xdr:from>
        <xdr:to>
          <xdr:col>10</xdr:col>
          <xdr:colOff>66675</xdr:colOff>
          <xdr:row>11</xdr:row>
          <xdr:rowOff>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0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9</xdr:row>
          <xdr:rowOff>171450</xdr:rowOff>
        </xdr:from>
        <xdr:to>
          <xdr:col>11</xdr:col>
          <xdr:colOff>57150</xdr:colOff>
          <xdr:row>11</xdr:row>
          <xdr:rowOff>9525</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0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9</xdr:row>
          <xdr:rowOff>161925</xdr:rowOff>
        </xdr:from>
        <xdr:to>
          <xdr:col>12</xdr:col>
          <xdr:colOff>38100</xdr:colOff>
          <xdr:row>11</xdr:row>
          <xdr:rowOff>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0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10</xdr:row>
          <xdr:rowOff>152400</xdr:rowOff>
        </xdr:from>
        <xdr:to>
          <xdr:col>10</xdr:col>
          <xdr:colOff>66675</xdr:colOff>
          <xdr:row>12</xdr:row>
          <xdr:rowOff>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0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10</xdr:row>
          <xdr:rowOff>161925</xdr:rowOff>
        </xdr:from>
        <xdr:to>
          <xdr:col>12</xdr:col>
          <xdr:colOff>38100</xdr:colOff>
          <xdr:row>12</xdr:row>
          <xdr:rowOff>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0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10</xdr:row>
          <xdr:rowOff>152400</xdr:rowOff>
        </xdr:from>
        <xdr:to>
          <xdr:col>10</xdr:col>
          <xdr:colOff>66675</xdr:colOff>
          <xdr:row>12</xdr:row>
          <xdr:rowOff>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0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10</xdr:row>
          <xdr:rowOff>171450</xdr:rowOff>
        </xdr:from>
        <xdr:to>
          <xdr:col>11</xdr:col>
          <xdr:colOff>57150</xdr:colOff>
          <xdr:row>12</xdr:row>
          <xdr:rowOff>9525</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0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10</xdr:row>
          <xdr:rowOff>161925</xdr:rowOff>
        </xdr:from>
        <xdr:to>
          <xdr:col>12</xdr:col>
          <xdr:colOff>38100</xdr:colOff>
          <xdr:row>12</xdr:row>
          <xdr:rowOff>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0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11</xdr:row>
          <xdr:rowOff>152400</xdr:rowOff>
        </xdr:from>
        <xdr:to>
          <xdr:col>10</xdr:col>
          <xdr:colOff>66675</xdr:colOff>
          <xdr:row>13</xdr:row>
          <xdr:rowOff>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0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11</xdr:row>
          <xdr:rowOff>161925</xdr:rowOff>
        </xdr:from>
        <xdr:to>
          <xdr:col>12</xdr:col>
          <xdr:colOff>38100</xdr:colOff>
          <xdr:row>13</xdr:row>
          <xdr:rowOff>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0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11</xdr:row>
          <xdr:rowOff>152400</xdr:rowOff>
        </xdr:from>
        <xdr:to>
          <xdr:col>10</xdr:col>
          <xdr:colOff>66675</xdr:colOff>
          <xdr:row>13</xdr:row>
          <xdr:rowOff>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0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11</xdr:row>
          <xdr:rowOff>171450</xdr:rowOff>
        </xdr:from>
        <xdr:to>
          <xdr:col>11</xdr:col>
          <xdr:colOff>57150</xdr:colOff>
          <xdr:row>13</xdr:row>
          <xdr:rowOff>9525</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0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11</xdr:row>
          <xdr:rowOff>161925</xdr:rowOff>
        </xdr:from>
        <xdr:to>
          <xdr:col>12</xdr:col>
          <xdr:colOff>38100</xdr:colOff>
          <xdr:row>13</xdr:row>
          <xdr:rowOff>0</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0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12</xdr:row>
          <xdr:rowOff>152400</xdr:rowOff>
        </xdr:from>
        <xdr:to>
          <xdr:col>10</xdr:col>
          <xdr:colOff>66675</xdr:colOff>
          <xdr:row>14</xdr:row>
          <xdr:rowOff>0</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0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12</xdr:row>
          <xdr:rowOff>161925</xdr:rowOff>
        </xdr:from>
        <xdr:to>
          <xdr:col>12</xdr:col>
          <xdr:colOff>38100</xdr:colOff>
          <xdr:row>14</xdr:row>
          <xdr:rowOff>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0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12</xdr:row>
          <xdr:rowOff>152400</xdr:rowOff>
        </xdr:from>
        <xdr:to>
          <xdr:col>10</xdr:col>
          <xdr:colOff>66675</xdr:colOff>
          <xdr:row>14</xdr:row>
          <xdr:rowOff>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0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12</xdr:row>
          <xdr:rowOff>171450</xdr:rowOff>
        </xdr:from>
        <xdr:to>
          <xdr:col>11</xdr:col>
          <xdr:colOff>57150</xdr:colOff>
          <xdr:row>14</xdr:row>
          <xdr:rowOff>9525</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0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12</xdr:row>
          <xdr:rowOff>161925</xdr:rowOff>
        </xdr:from>
        <xdr:to>
          <xdr:col>12</xdr:col>
          <xdr:colOff>38100</xdr:colOff>
          <xdr:row>14</xdr:row>
          <xdr:rowOff>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0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13</xdr:row>
          <xdr:rowOff>152400</xdr:rowOff>
        </xdr:from>
        <xdr:to>
          <xdr:col>10</xdr:col>
          <xdr:colOff>66675</xdr:colOff>
          <xdr:row>15</xdr:row>
          <xdr:rowOff>0</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0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13</xdr:row>
          <xdr:rowOff>161925</xdr:rowOff>
        </xdr:from>
        <xdr:to>
          <xdr:col>12</xdr:col>
          <xdr:colOff>38100</xdr:colOff>
          <xdr:row>15</xdr:row>
          <xdr:rowOff>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0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13</xdr:row>
          <xdr:rowOff>152400</xdr:rowOff>
        </xdr:from>
        <xdr:to>
          <xdr:col>10</xdr:col>
          <xdr:colOff>66675</xdr:colOff>
          <xdr:row>15</xdr:row>
          <xdr:rowOff>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0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13</xdr:row>
          <xdr:rowOff>171450</xdr:rowOff>
        </xdr:from>
        <xdr:to>
          <xdr:col>11</xdr:col>
          <xdr:colOff>57150</xdr:colOff>
          <xdr:row>15</xdr:row>
          <xdr:rowOff>9525</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0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13</xdr:row>
          <xdr:rowOff>161925</xdr:rowOff>
        </xdr:from>
        <xdr:to>
          <xdr:col>12</xdr:col>
          <xdr:colOff>38100</xdr:colOff>
          <xdr:row>15</xdr:row>
          <xdr:rowOff>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0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14</xdr:row>
          <xdr:rowOff>152400</xdr:rowOff>
        </xdr:from>
        <xdr:to>
          <xdr:col>10</xdr:col>
          <xdr:colOff>66675</xdr:colOff>
          <xdr:row>16</xdr:row>
          <xdr:rowOff>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0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14</xdr:row>
          <xdr:rowOff>161925</xdr:rowOff>
        </xdr:from>
        <xdr:to>
          <xdr:col>12</xdr:col>
          <xdr:colOff>38100</xdr:colOff>
          <xdr:row>16</xdr:row>
          <xdr:rowOff>0</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0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14</xdr:row>
          <xdr:rowOff>152400</xdr:rowOff>
        </xdr:from>
        <xdr:to>
          <xdr:col>10</xdr:col>
          <xdr:colOff>66675</xdr:colOff>
          <xdr:row>16</xdr:row>
          <xdr:rowOff>0</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0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14</xdr:row>
          <xdr:rowOff>171450</xdr:rowOff>
        </xdr:from>
        <xdr:to>
          <xdr:col>11</xdr:col>
          <xdr:colOff>57150</xdr:colOff>
          <xdr:row>16</xdr:row>
          <xdr:rowOff>9525</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0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14</xdr:row>
          <xdr:rowOff>161925</xdr:rowOff>
        </xdr:from>
        <xdr:to>
          <xdr:col>12</xdr:col>
          <xdr:colOff>38100</xdr:colOff>
          <xdr:row>16</xdr:row>
          <xdr:rowOff>0</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0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15</xdr:row>
          <xdr:rowOff>152400</xdr:rowOff>
        </xdr:from>
        <xdr:to>
          <xdr:col>10</xdr:col>
          <xdr:colOff>66675</xdr:colOff>
          <xdr:row>17</xdr:row>
          <xdr:rowOff>0</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0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15</xdr:row>
          <xdr:rowOff>161925</xdr:rowOff>
        </xdr:from>
        <xdr:to>
          <xdr:col>12</xdr:col>
          <xdr:colOff>38100</xdr:colOff>
          <xdr:row>17</xdr:row>
          <xdr:rowOff>0</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0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15</xdr:row>
          <xdr:rowOff>152400</xdr:rowOff>
        </xdr:from>
        <xdr:to>
          <xdr:col>10</xdr:col>
          <xdr:colOff>66675</xdr:colOff>
          <xdr:row>17</xdr:row>
          <xdr:rowOff>0</xdr:rowOff>
        </xdr:to>
        <xdr:sp macro="" textlink="">
          <xdr:nvSpPr>
            <xdr:cNvPr id="2111" name="Check Box 63" hidden="1">
              <a:extLst>
                <a:ext uri="{63B3BB69-23CF-44E3-9099-C40C66FF867C}">
                  <a14:compatExt spid="_x0000_s2111"/>
                </a:ext>
                <a:ext uri="{FF2B5EF4-FFF2-40B4-BE49-F238E27FC236}">
                  <a16:creationId xmlns:a16="http://schemas.microsoft.com/office/drawing/2014/main" id="{00000000-0008-0000-0000-00003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15</xdr:row>
          <xdr:rowOff>171450</xdr:rowOff>
        </xdr:from>
        <xdr:to>
          <xdr:col>11</xdr:col>
          <xdr:colOff>57150</xdr:colOff>
          <xdr:row>17</xdr:row>
          <xdr:rowOff>9525</xdr:rowOff>
        </xdr:to>
        <xdr:sp macro="" textlink="">
          <xdr:nvSpPr>
            <xdr:cNvPr id="2112" name="Check Box 64" hidden="1">
              <a:extLst>
                <a:ext uri="{63B3BB69-23CF-44E3-9099-C40C66FF867C}">
                  <a14:compatExt spid="_x0000_s2112"/>
                </a:ext>
                <a:ext uri="{FF2B5EF4-FFF2-40B4-BE49-F238E27FC236}">
                  <a16:creationId xmlns:a16="http://schemas.microsoft.com/office/drawing/2014/main" id="{00000000-0008-0000-0000-00004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15</xdr:row>
          <xdr:rowOff>161925</xdr:rowOff>
        </xdr:from>
        <xdr:to>
          <xdr:col>12</xdr:col>
          <xdr:colOff>38100</xdr:colOff>
          <xdr:row>17</xdr:row>
          <xdr:rowOff>0</xdr:rowOff>
        </xdr:to>
        <xdr:sp macro="" textlink="">
          <xdr:nvSpPr>
            <xdr:cNvPr id="2113" name="Check Box 65" hidden="1">
              <a:extLst>
                <a:ext uri="{63B3BB69-23CF-44E3-9099-C40C66FF867C}">
                  <a14:compatExt spid="_x0000_s2113"/>
                </a:ext>
                <a:ext uri="{FF2B5EF4-FFF2-40B4-BE49-F238E27FC236}">
                  <a16:creationId xmlns:a16="http://schemas.microsoft.com/office/drawing/2014/main" id="{00000000-0008-0000-00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16</xdr:row>
          <xdr:rowOff>152400</xdr:rowOff>
        </xdr:from>
        <xdr:to>
          <xdr:col>10</xdr:col>
          <xdr:colOff>66675</xdr:colOff>
          <xdr:row>18</xdr:row>
          <xdr:rowOff>0</xdr:rowOff>
        </xdr:to>
        <xdr:sp macro="" textlink="">
          <xdr:nvSpPr>
            <xdr:cNvPr id="2114" name="Check Box 66" hidden="1">
              <a:extLst>
                <a:ext uri="{63B3BB69-23CF-44E3-9099-C40C66FF867C}">
                  <a14:compatExt spid="_x0000_s2114"/>
                </a:ext>
                <a:ext uri="{FF2B5EF4-FFF2-40B4-BE49-F238E27FC236}">
                  <a16:creationId xmlns:a16="http://schemas.microsoft.com/office/drawing/2014/main" id="{00000000-0008-0000-0000-00004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16</xdr:row>
          <xdr:rowOff>161925</xdr:rowOff>
        </xdr:from>
        <xdr:to>
          <xdr:col>12</xdr:col>
          <xdr:colOff>38100</xdr:colOff>
          <xdr:row>18</xdr:row>
          <xdr:rowOff>0</xdr:rowOff>
        </xdr:to>
        <xdr:sp macro="" textlink="">
          <xdr:nvSpPr>
            <xdr:cNvPr id="2115" name="Check Box 67" hidden="1">
              <a:extLst>
                <a:ext uri="{63B3BB69-23CF-44E3-9099-C40C66FF867C}">
                  <a14:compatExt spid="_x0000_s2115"/>
                </a:ext>
                <a:ext uri="{FF2B5EF4-FFF2-40B4-BE49-F238E27FC236}">
                  <a16:creationId xmlns:a16="http://schemas.microsoft.com/office/drawing/2014/main" id="{00000000-0008-0000-0000-00004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16</xdr:row>
          <xdr:rowOff>152400</xdr:rowOff>
        </xdr:from>
        <xdr:to>
          <xdr:col>10</xdr:col>
          <xdr:colOff>66675</xdr:colOff>
          <xdr:row>18</xdr:row>
          <xdr:rowOff>0</xdr:rowOff>
        </xdr:to>
        <xdr:sp macro="" textlink="">
          <xdr:nvSpPr>
            <xdr:cNvPr id="2116" name="Check Box 68" hidden="1">
              <a:extLst>
                <a:ext uri="{63B3BB69-23CF-44E3-9099-C40C66FF867C}">
                  <a14:compatExt spid="_x0000_s2116"/>
                </a:ext>
                <a:ext uri="{FF2B5EF4-FFF2-40B4-BE49-F238E27FC236}">
                  <a16:creationId xmlns:a16="http://schemas.microsoft.com/office/drawing/2014/main" id="{00000000-0008-0000-0000-00004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16</xdr:row>
          <xdr:rowOff>171450</xdr:rowOff>
        </xdr:from>
        <xdr:to>
          <xdr:col>11</xdr:col>
          <xdr:colOff>57150</xdr:colOff>
          <xdr:row>18</xdr:row>
          <xdr:rowOff>9525</xdr:rowOff>
        </xdr:to>
        <xdr:sp macro="" textlink="">
          <xdr:nvSpPr>
            <xdr:cNvPr id="2117" name="Check Box 69" hidden="1">
              <a:extLst>
                <a:ext uri="{63B3BB69-23CF-44E3-9099-C40C66FF867C}">
                  <a14:compatExt spid="_x0000_s2117"/>
                </a:ext>
                <a:ext uri="{FF2B5EF4-FFF2-40B4-BE49-F238E27FC236}">
                  <a16:creationId xmlns:a16="http://schemas.microsoft.com/office/drawing/2014/main" id="{00000000-0008-0000-0000-00004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16</xdr:row>
          <xdr:rowOff>161925</xdr:rowOff>
        </xdr:from>
        <xdr:to>
          <xdr:col>12</xdr:col>
          <xdr:colOff>38100</xdr:colOff>
          <xdr:row>18</xdr:row>
          <xdr:rowOff>0</xdr:rowOff>
        </xdr:to>
        <xdr:sp macro="" textlink="">
          <xdr:nvSpPr>
            <xdr:cNvPr id="2118" name="Check Box 70" hidden="1">
              <a:extLst>
                <a:ext uri="{63B3BB69-23CF-44E3-9099-C40C66FF867C}">
                  <a14:compatExt spid="_x0000_s2118"/>
                </a:ext>
                <a:ext uri="{FF2B5EF4-FFF2-40B4-BE49-F238E27FC236}">
                  <a16:creationId xmlns:a16="http://schemas.microsoft.com/office/drawing/2014/main" id="{00000000-0008-0000-00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17</xdr:row>
          <xdr:rowOff>152400</xdr:rowOff>
        </xdr:from>
        <xdr:to>
          <xdr:col>10</xdr:col>
          <xdr:colOff>66675</xdr:colOff>
          <xdr:row>19</xdr:row>
          <xdr:rowOff>0</xdr:rowOff>
        </xdr:to>
        <xdr:sp macro="" textlink="">
          <xdr:nvSpPr>
            <xdr:cNvPr id="2119" name="Check Box 71" hidden="1">
              <a:extLst>
                <a:ext uri="{63B3BB69-23CF-44E3-9099-C40C66FF867C}">
                  <a14:compatExt spid="_x0000_s2119"/>
                </a:ext>
                <a:ext uri="{FF2B5EF4-FFF2-40B4-BE49-F238E27FC236}">
                  <a16:creationId xmlns:a16="http://schemas.microsoft.com/office/drawing/2014/main" id="{00000000-0008-0000-0000-00004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17</xdr:row>
          <xdr:rowOff>161925</xdr:rowOff>
        </xdr:from>
        <xdr:to>
          <xdr:col>12</xdr:col>
          <xdr:colOff>38100</xdr:colOff>
          <xdr:row>19</xdr:row>
          <xdr:rowOff>0</xdr:rowOff>
        </xdr:to>
        <xdr:sp macro="" textlink="">
          <xdr:nvSpPr>
            <xdr:cNvPr id="2120" name="Check Box 72" hidden="1">
              <a:extLst>
                <a:ext uri="{63B3BB69-23CF-44E3-9099-C40C66FF867C}">
                  <a14:compatExt spid="_x0000_s2120"/>
                </a:ext>
                <a:ext uri="{FF2B5EF4-FFF2-40B4-BE49-F238E27FC236}">
                  <a16:creationId xmlns:a16="http://schemas.microsoft.com/office/drawing/2014/main" id="{00000000-0008-0000-0000-00004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17</xdr:row>
          <xdr:rowOff>152400</xdr:rowOff>
        </xdr:from>
        <xdr:to>
          <xdr:col>10</xdr:col>
          <xdr:colOff>66675</xdr:colOff>
          <xdr:row>19</xdr:row>
          <xdr:rowOff>0</xdr:rowOff>
        </xdr:to>
        <xdr:sp macro="" textlink="">
          <xdr:nvSpPr>
            <xdr:cNvPr id="2121" name="Check Box 73" hidden="1">
              <a:extLst>
                <a:ext uri="{63B3BB69-23CF-44E3-9099-C40C66FF867C}">
                  <a14:compatExt spid="_x0000_s2121"/>
                </a:ext>
                <a:ext uri="{FF2B5EF4-FFF2-40B4-BE49-F238E27FC236}">
                  <a16:creationId xmlns:a16="http://schemas.microsoft.com/office/drawing/2014/main" id="{00000000-0008-0000-0000-00004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17</xdr:row>
          <xdr:rowOff>171450</xdr:rowOff>
        </xdr:from>
        <xdr:to>
          <xdr:col>11</xdr:col>
          <xdr:colOff>57150</xdr:colOff>
          <xdr:row>19</xdr:row>
          <xdr:rowOff>9525</xdr:rowOff>
        </xdr:to>
        <xdr:sp macro="" textlink="">
          <xdr:nvSpPr>
            <xdr:cNvPr id="2122" name="Check Box 74" hidden="1">
              <a:extLst>
                <a:ext uri="{63B3BB69-23CF-44E3-9099-C40C66FF867C}">
                  <a14:compatExt spid="_x0000_s2122"/>
                </a:ext>
                <a:ext uri="{FF2B5EF4-FFF2-40B4-BE49-F238E27FC236}">
                  <a16:creationId xmlns:a16="http://schemas.microsoft.com/office/drawing/2014/main" id="{00000000-0008-0000-0000-00004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17</xdr:row>
          <xdr:rowOff>161925</xdr:rowOff>
        </xdr:from>
        <xdr:to>
          <xdr:col>12</xdr:col>
          <xdr:colOff>38100</xdr:colOff>
          <xdr:row>19</xdr:row>
          <xdr:rowOff>0</xdr:rowOff>
        </xdr:to>
        <xdr:sp macro="" textlink="">
          <xdr:nvSpPr>
            <xdr:cNvPr id="2123" name="Check Box 75" hidden="1">
              <a:extLst>
                <a:ext uri="{63B3BB69-23CF-44E3-9099-C40C66FF867C}">
                  <a14:compatExt spid="_x0000_s2123"/>
                </a:ext>
                <a:ext uri="{FF2B5EF4-FFF2-40B4-BE49-F238E27FC236}">
                  <a16:creationId xmlns:a16="http://schemas.microsoft.com/office/drawing/2014/main" id="{00000000-0008-0000-0000-00004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18</xdr:row>
          <xdr:rowOff>152400</xdr:rowOff>
        </xdr:from>
        <xdr:to>
          <xdr:col>10</xdr:col>
          <xdr:colOff>66675</xdr:colOff>
          <xdr:row>20</xdr:row>
          <xdr:rowOff>0</xdr:rowOff>
        </xdr:to>
        <xdr:sp macro="" textlink="">
          <xdr:nvSpPr>
            <xdr:cNvPr id="2124" name="Check Box 76" hidden="1">
              <a:extLst>
                <a:ext uri="{63B3BB69-23CF-44E3-9099-C40C66FF867C}">
                  <a14:compatExt spid="_x0000_s2124"/>
                </a:ext>
                <a:ext uri="{FF2B5EF4-FFF2-40B4-BE49-F238E27FC236}">
                  <a16:creationId xmlns:a16="http://schemas.microsoft.com/office/drawing/2014/main" id="{00000000-0008-0000-0000-00004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18</xdr:row>
          <xdr:rowOff>161925</xdr:rowOff>
        </xdr:from>
        <xdr:to>
          <xdr:col>12</xdr:col>
          <xdr:colOff>38100</xdr:colOff>
          <xdr:row>20</xdr:row>
          <xdr:rowOff>0</xdr:rowOff>
        </xdr:to>
        <xdr:sp macro="" textlink="">
          <xdr:nvSpPr>
            <xdr:cNvPr id="2125" name="Check Box 77" hidden="1">
              <a:extLst>
                <a:ext uri="{63B3BB69-23CF-44E3-9099-C40C66FF867C}">
                  <a14:compatExt spid="_x0000_s2125"/>
                </a:ext>
                <a:ext uri="{FF2B5EF4-FFF2-40B4-BE49-F238E27FC236}">
                  <a16:creationId xmlns:a16="http://schemas.microsoft.com/office/drawing/2014/main" id="{00000000-0008-0000-0000-00004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18</xdr:row>
          <xdr:rowOff>152400</xdr:rowOff>
        </xdr:from>
        <xdr:to>
          <xdr:col>10</xdr:col>
          <xdr:colOff>66675</xdr:colOff>
          <xdr:row>20</xdr:row>
          <xdr:rowOff>0</xdr:rowOff>
        </xdr:to>
        <xdr:sp macro="" textlink="">
          <xdr:nvSpPr>
            <xdr:cNvPr id="2126" name="Check Box 78" hidden="1">
              <a:extLst>
                <a:ext uri="{63B3BB69-23CF-44E3-9099-C40C66FF867C}">
                  <a14:compatExt spid="_x0000_s2126"/>
                </a:ext>
                <a:ext uri="{FF2B5EF4-FFF2-40B4-BE49-F238E27FC236}">
                  <a16:creationId xmlns:a16="http://schemas.microsoft.com/office/drawing/2014/main" id="{00000000-0008-0000-0000-00004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18</xdr:row>
          <xdr:rowOff>171450</xdr:rowOff>
        </xdr:from>
        <xdr:to>
          <xdr:col>11</xdr:col>
          <xdr:colOff>57150</xdr:colOff>
          <xdr:row>20</xdr:row>
          <xdr:rowOff>9525</xdr:rowOff>
        </xdr:to>
        <xdr:sp macro="" textlink="">
          <xdr:nvSpPr>
            <xdr:cNvPr id="2127" name="Check Box 79" hidden="1">
              <a:extLst>
                <a:ext uri="{63B3BB69-23CF-44E3-9099-C40C66FF867C}">
                  <a14:compatExt spid="_x0000_s2127"/>
                </a:ext>
                <a:ext uri="{FF2B5EF4-FFF2-40B4-BE49-F238E27FC236}">
                  <a16:creationId xmlns:a16="http://schemas.microsoft.com/office/drawing/2014/main" id="{00000000-0008-0000-0000-00004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18</xdr:row>
          <xdr:rowOff>161925</xdr:rowOff>
        </xdr:from>
        <xdr:to>
          <xdr:col>12</xdr:col>
          <xdr:colOff>38100</xdr:colOff>
          <xdr:row>20</xdr:row>
          <xdr:rowOff>0</xdr:rowOff>
        </xdr:to>
        <xdr:sp macro="" textlink="">
          <xdr:nvSpPr>
            <xdr:cNvPr id="2128" name="Check Box 80" hidden="1">
              <a:extLst>
                <a:ext uri="{63B3BB69-23CF-44E3-9099-C40C66FF867C}">
                  <a14:compatExt spid="_x0000_s2128"/>
                </a:ext>
                <a:ext uri="{FF2B5EF4-FFF2-40B4-BE49-F238E27FC236}">
                  <a16:creationId xmlns:a16="http://schemas.microsoft.com/office/drawing/2014/main" id="{00000000-0008-0000-0000-00005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19</xdr:row>
          <xdr:rowOff>152400</xdr:rowOff>
        </xdr:from>
        <xdr:to>
          <xdr:col>10</xdr:col>
          <xdr:colOff>66675</xdr:colOff>
          <xdr:row>21</xdr:row>
          <xdr:rowOff>0</xdr:rowOff>
        </xdr:to>
        <xdr:sp macro="" textlink="">
          <xdr:nvSpPr>
            <xdr:cNvPr id="2129" name="Check Box 81" hidden="1">
              <a:extLst>
                <a:ext uri="{63B3BB69-23CF-44E3-9099-C40C66FF867C}">
                  <a14:compatExt spid="_x0000_s2129"/>
                </a:ext>
                <a:ext uri="{FF2B5EF4-FFF2-40B4-BE49-F238E27FC236}">
                  <a16:creationId xmlns:a16="http://schemas.microsoft.com/office/drawing/2014/main" id="{00000000-0008-0000-0000-00005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19</xdr:row>
          <xdr:rowOff>161925</xdr:rowOff>
        </xdr:from>
        <xdr:to>
          <xdr:col>12</xdr:col>
          <xdr:colOff>38100</xdr:colOff>
          <xdr:row>21</xdr:row>
          <xdr:rowOff>0</xdr:rowOff>
        </xdr:to>
        <xdr:sp macro="" textlink="">
          <xdr:nvSpPr>
            <xdr:cNvPr id="2130" name="Check Box 82" hidden="1">
              <a:extLst>
                <a:ext uri="{63B3BB69-23CF-44E3-9099-C40C66FF867C}">
                  <a14:compatExt spid="_x0000_s2130"/>
                </a:ext>
                <a:ext uri="{FF2B5EF4-FFF2-40B4-BE49-F238E27FC236}">
                  <a16:creationId xmlns:a16="http://schemas.microsoft.com/office/drawing/2014/main" id="{00000000-0008-0000-0000-00005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19</xdr:row>
          <xdr:rowOff>152400</xdr:rowOff>
        </xdr:from>
        <xdr:to>
          <xdr:col>10</xdr:col>
          <xdr:colOff>66675</xdr:colOff>
          <xdr:row>21</xdr:row>
          <xdr:rowOff>0</xdr:rowOff>
        </xdr:to>
        <xdr:sp macro="" textlink="">
          <xdr:nvSpPr>
            <xdr:cNvPr id="2131" name="Check Box 83" hidden="1">
              <a:extLst>
                <a:ext uri="{63B3BB69-23CF-44E3-9099-C40C66FF867C}">
                  <a14:compatExt spid="_x0000_s2131"/>
                </a:ext>
                <a:ext uri="{FF2B5EF4-FFF2-40B4-BE49-F238E27FC236}">
                  <a16:creationId xmlns:a16="http://schemas.microsoft.com/office/drawing/2014/main" id="{00000000-0008-0000-0000-00005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19</xdr:row>
          <xdr:rowOff>171450</xdr:rowOff>
        </xdr:from>
        <xdr:to>
          <xdr:col>11</xdr:col>
          <xdr:colOff>57150</xdr:colOff>
          <xdr:row>21</xdr:row>
          <xdr:rowOff>9525</xdr:rowOff>
        </xdr:to>
        <xdr:sp macro="" textlink="">
          <xdr:nvSpPr>
            <xdr:cNvPr id="2132" name="Check Box 84" hidden="1">
              <a:extLst>
                <a:ext uri="{63B3BB69-23CF-44E3-9099-C40C66FF867C}">
                  <a14:compatExt spid="_x0000_s2132"/>
                </a:ext>
                <a:ext uri="{FF2B5EF4-FFF2-40B4-BE49-F238E27FC236}">
                  <a16:creationId xmlns:a16="http://schemas.microsoft.com/office/drawing/2014/main" id="{00000000-0008-0000-0000-00005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19</xdr:row>
          <xdr:rowOff>161925</xdr:rowOff>
        </xdr:from>
        <xdr:to>
          <xdr:col>12</xdr:col>
          <xdr:colOff>38100</xdr:colOff>
          <xdr:row>21</xdr:row>
          <xdr:rowOff>0</xdr:rowOff>
        </xdr:to>
        <xdr:sp macro="" textlink="">
          <xdr:nvSpPr>
            <xdr:cNvPr id="2133" name="Check Box 85" hidden="1">
              <a:extLst>
                <a:ext uri="{63B3BB69-23CF-44E3-9099-C40C66FF867C}">
                  <a14:compatExt spid="_x0000_s2133"/>
                </a:ext>
                <a:ext uri="{FF2B5EF4-FFF2-40B4-BE49-F238E27FC236}">
                  <a16:creationId xmlns:a16="http://schemas.microsoft.com/office/drawing/2014/main" id="{00000000-0008-0000-0000-00005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20</xdr:row>
          <xdr:rowOff>152400</xdr:rowOff>
        </xdr:from>
        <xdr:to>
          <xdr:col>10</xdr:col>
          <xdr:colOff>66675</xdr:colOff>
          <xdr:row>22</xdr:row>
          <xdr:rowOff>0</xdr:rowOff>
        </xdr:to>
        <xdr:sp macro="" textlink="">
          <xdr:nvSpPr>
            <xdr:cNvPr id="2134" name="Check Box 86" hidden="1">
              <a:extLst>
                <a:ext uri="{63B3BB69-23CF-44E3-9099-C40C66FF867C}">
                  <a14:compatExt spid="_x0000_s2134"/>
                </a:ext>
                <a:ext uri="{FF2B5EF4-FFF2-40B4-BE49-F238E27FC236}">
                  <a16:creationId xmlns:a16="http://schemas.microsoft.com/office/drawing/2014/main" id="{00000000-0008-0000-0000-00005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20</xdr:row>
          <xdr:rowOff>161925</xdr:rowOff>
        </xdr:from>
        <xdr:to>
          <xdr:col>12</xdr:col>
          <xdr:colOff>38100</xdr:colOff>
          <xdr:row>22</xdr:row>
          <xdr:rowOff>0</xdr:rowOff>
        </xdr:to>
        <xdr:sp macro="" textlink="">
          <xdr:nvSpPr>
            <xdr:cNvPr id="2135" name="Check Box 87" hidden="1">
              <a:extLst>
                <a:ext uri="{63B3BB69-23CF-44E3-9099-C40C66FF867C}">
                  <a14:compatExt spid="_x0000_s2135"/>
                </a:ext>
                <a:ext uri="{FF2B5EF4-FFF2-40B4-BE49-F238E27FC236}">
                  <a16:creationId xmlns:a16="http://schemas.microsoft.com/office/drawing/2014/main" id="{00000000-0008-0000-0000-00005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20</xdr:row>
          <xdr:rowOff>152400</xdr:rowOff>
        </xdr:from>
        <xdr:to>
          <xdr:col>10</xdr:col>
          <xdr:colOff>66675</xdr:colOff>
          <xdr:row>22</xdr:row>
          <xdr:rowOff>0</xdr:rowOff>
        </xdr:to>
        <xdr:sp macro="" textlink="">
          <xdr:nvSpPr>
            <xdr:cNvPr id="2136" name="Check Box 88" hidden="1">
              <a:extLst>
                <a:ext uri="{63B3BB69-23CF-44E3-9099-C40C66FF867C}">
                  <a14:compatExt spid="_x0000_s2136"/>
                </a:ext>
                <a:ext uri="{FF2B5EF4-FFF2-40B4-BE49-F238E27FC236}">
                  <a16:creationId xmlns:a16="http://schemas.microsoft.com/office/drawing/2014/main" id="{00000000-0008-0000-0000-00005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20</xdr:row>
          <xdr:rowOff>171450</xdr:rowOff>
        </xdr:from>
        <xdr:to>
          <xdr:col>11</xdr:col>
          <xdr:colOff>57150</xdr:colOff>
          <xdr:row>22</xdr:row>
          <xdr:rowOff>9525</xdr:rowOff>
        </xdr:to>
        <xdr:sp macro="" textlink="">
          <xdr:nvSpPr>
            <xdr:cNvPr id="2137" name="Check Box 89" hidden="1">
              <a:extLst>
                <a:ext uri="{63B3BB69-23CF-44E3-9099-C40C66FF867C}">
                  <a14:compatExt spid="_x0000_s2137"/>
                </a:ext>
                <a:ext uri="{FF2B5EF4-FFF2-40B4-BE49-F238E27FC236}">
                  <a16:creationId xmlns:a16="http://schemas.microsoft.com/office/drawing/2014/main" id="{00000000-0008-0000-0000-00005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20</xdr:row>
          <xdr:rowOff>161925</xdr:rowOff>
        </xdr:from>
        <xdr:to>
          <xdr:col>12</xdr:col>
          <xdr:colOff>38100</xdr:colOff>
          <xdr:row>22</xdr:row>
          <xdr:rowOff>0</xdr:rowOff>
        </xdr:to>
        <xdr:sp macro="" textlink="">
          <xdr:nvSpPr>
            <xdr:cNvPr id="2138" name="Check Box 90" hidden="1">
              <a:extLst>
                <a:ext uri="{63B3BB69-23CF-44E3-9099-C40C66FF867C}">
                  <a14:compatExt spid="_x0000_s2138"/>
                </a:ext>
                <a:ext uri="{FF2B5EF4-FFF2-40B4-BE49-F238E27FC236}">
                  <a16:creationId xmlns:a16="http://schemas.microsoft.com/office/drawing/2014/main" id="{00000000-0008-0000-0000-00005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21</xdr:row>
          <xdr:rowOff>152400</xdr:rowOff>
        </xdr:from>
        <xdr:to>
          <xdr:col>10</xdr:col>
          <xdr:colOff>66675</xdr:colOff>
          <xdr:row>23</xdr:row>
          <xdr:rowOff>0</xdr:rowOff>
        </xdr:to>
        <xdr:sp macro="" textlink="">
          <xdr:nvSpPr>
            <xdr:cNvPr id="2139" name="Check Box 91" hidden="1">
              <a:extLst>
                <a:ext uri="{63B3BB69-23CF-44E3-9099-C40C66FF867C}">
                  <a14:compatExt spid="_x0000_s2139"/>
                </a:ext>
                <a:ext uri="{FF2B5EF4-FFF2-40B4-BE49-F238E27FC236}">
                  <a16:creationId xmlns:a16="http://schemas.microsoft.com/office/drawing/2014/main" id="{00000000-0008-0000-0000-00005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21</xdr:row>
          <xdr:rowOff>161925</xdr:rowOff>
        </xdr:from>
        <xdr:to>
          <xdr:col>12</xdr:col>
          <xdr:colOff>38100</xdr:colOff>
          <xdr:row>23</xdr:row>
          <xdr:rowOff>0</xdr:rowOff>
        </xdr:to>
        <xdr:sp macro="" textlink="">
          <xdr:nvSpPr>
            <xdr:cNvPr id="2140" name="Check Box 92" hidden="1">
              <a:extLst>
                <a:ext uri="{63B3BB69-23CF-44E3-9099-C40C66FF867C}">
                  <a14:compatExt spid="_x0000_s2140"/>
                </a:ext>
                <a:ext uri="{FF2B5EF4-FFF2-40B4-BE49-F238E27FC236}">
                  <a16:creationId xmlns:a16="http://schemas.microsoft.com/office/drawing/2014/main" id="{00000000-0008-0000-0000-00005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21</xdr:row>
          <xdr:rowOff>152400</xdr:rowOff>
        </xdr:from>
        <xdr:to>
          <xdr:col>10</xdr:col>
          <xdr:colOff>66675</xdr:colOff>
          <xdr:row>23</xdr:row>
          <xdr:rowOff>0</xdr:rowOff>
        </xdr:to>
        <xdr:sp macro="" textlink="">
          <xdr:nvSpPr>
            <xdr:cNvPr id="2141" name="Check Box 93" hidden="1">
              <a:extLst>
                <a:ext uri="{63B3BB69-23CF-44E3-9099-C40C66FF867C}">
                  <a14:compatExt spid="_x0000_s2141"/>
                </a:ext>
                <a:ext uri="{FF2B5EF4-FFF2-40B4-BE49-F238E27FC236}">
                  <a16:creationId xmlns:a16="http://schemas.microsoft.com/office/drawing/2014/main" id="{00000000-0008-0000-0000-00005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21</xdr:row>
          <xdr:rowOff>171450</xdr:rowOff>
        </xdr:from>
        <xdr:to>
          <xdr:col>11</xdr:col>
          <xdr:colOff>57150</xdr:colOff>
          <xdr:row>23</xdr:row>
          <xdr:rowOff>9525</xdr:rowOff>
        </xdr:to>
        <xdr:sp macro="" textlink="">
          <xdr:nvSpPr>
            <xdr:cNvPr id="2142" name="Check Box 94" hidden="1">
              <a:extLst>
                <a:ext uri="{63B3BB69-23CF-44E3-9099-C40C66FF867C}">
                  <a14:compatExt spid="_x0000_s2142"/>
                </a:ext>
                <a:ext uri="{FF2B5EF4-FFF2-40B4-BE49-F238E27FC236}">
                  <a16:creationId xmlns:a16="http://schemas.microsoft.com/office/drawing/2014/main" id="{00000000-0008-0000-0000-00005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21</xdr:row>
          <xdr:rowOff>161925</xdr:rowOff>
        </xdr:from>
        <xdr:to>
          <xdr:col>12</xdr:col>
          <xdr:colOff>38100</xdr:colOff>
          <xdr:row>23</xdr:row>
          <xdr:rowOff>0</xdr:rowOff>
        </xdr:to>
        <xdr:sp macro="" textlink="">
          <xdr:nvSpPr>
            <xdr:cNvPr id="2143" name="Check Box 95" hidden="1">
              <a:extLst>
                <a:ext uri="{63B3BB69-23CF-44E3-9099-C40C66FF867C}">
                  <a14:compatExt spid="_x0000_s2143"/>
                </a:ext>
                <a:ext uri="{FF2B5EF4-FFF2-40B4-BE49-F238E27FC236}">
                  <a16:creationId xmlns:a16="http://schemas.microsoft.com/office/drawing/2014/main" id="{00000000-0008-0000-0000-00005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22</xdr:row>
          <xdr:rowOff>152400</xdr:rowOff>
        </xdr:from>
        <xdr:to>
          <xdr:col>10</xdr:col>
          <xdr:colOff>66675</xdr:colOff>
          <xdr:row>24</xdr:row>
          <xdr:rowOff>0</xdr:rowOff>
        </xdr:to>
        <xdr:sp macro="" textlink="">
          <xdr:nvSpPr>
            <xdr:cNvPr id="2144" name="Check Box 96" hidden="1">
              <a:extLst>
                <a:ext uri="{63B3BB69-23CF-44E3-9099-C40C66FF867C}">
                  <a14:compatExt spid="_x0000_s2144"/>
                </a:ext>
                <a:ext uri="{FF2B5EF4-FFF2-40B4-BE49-F238E27FC236}">
                  <a16:creationId xmlns:a16="http://schemas.microsoft.com/office/drawing/2014/main" id="{00000000-0008-0000-0000-00006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22</xdr:row>
          <xdr:rowOff>161925</xdr:rowOff>
        </xdr:from>
        <xdr:to>
          <xdr:col>12</xdr:col>
          <xdr:colOff>38100</xdr:colOff>
          <xdr:row>24</xdr:row>
          <xdr:rowOff>0</xdr:rowOff>
        </xdr:to>
        <xdr:sp macro="" textlink="">
          <xdr:nvSpPr>
            <xdr:cNvPr id="2145" name="Check Box 97" hidden="1">
              <a:extLst>
                <a:ext uri="{63B3BB69-23CF-44E3-9099-C40C66FF867C}">
                  <a14:compatExt spid="_x0000_s2145"/>
                </a:ext>
                <a:ext uri="{FF2B5EF4-FFF2-40B4-BE49-F238E27FC236}">
                  <a16:creationId xmlns:a16="http://schemas.microsoft.com/office/drawing/2014/main" id="{00000000-0008-0000-00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22</xdr:row>
          <xdr:rowOff>152400</xdr:rowOff>
        </xdr:from>
        <xdr:to>
          <xdr:col>10</xdr:col>
          <xdr:colOff>66675</xdr:colOff>
          <xdr:row>24</xdr:row>
          <xdr:rowOff>0</xdr:rowOff>
        </xdr:to>
        <xdr:sp macro="" textlink="">
          <xdr:nvSpPr>
            <xdr:cNvPr id="2146" name="Check Box 98" hidden="1">
              <a:extLst>
                <a:ext uri="{63B3BB69-23CF-44E3-9099-C40C66FF867C}">
                  <a14:compatExt spid="_x0000_s2146"/>
                </a:ext>
                <a:ext uri="{FF2B5EF4-FFF2-40B4-BE49-F238E27FC236}">
                  <a16:creationId xmlns:a16="http://schemas.microsoft.com/office/drawing/2014/main" id="{00000000-0008-0000-00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22</xdr:row>
          <xdr:rowOff>171450</xdr:rowOff>
        </xdr:from>
        <xdr:to>
          <xdr:col>11</xdr:col>
          <xdr:colOff>57150</xdr:colOff>
          <xdr:row>24</xdr:row>
          <xdr:rowOff>9525</xdr:rowOff>
        </xdr:to>
        <xdr:sp macro="" textlink="">
          <xdr:nvSpPr>
            <xdr:cNvPr id="2147" name="Check Box 99" hidden="1">
              <a:extLst>
                <a:ext uri="{63B3BB69-23CF-44E3-9099-C40C66FF867C}">
                  <a14:compatExt spid="_x0000_s2147"/>
                </a:ext>
                <a:ext uri="{FF2B5EF4-FFF2-40B4-BE49-F238E27FC236}">
                  <a16:creationId xmlns:a16="http://schemas.microsoft.com/office/drawing/2014/main" id="{00000000-0008-0000-0000-00006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22</xdr:row>
          <xdr:rowOff>161925</xdr:rowOff>
        </xdr:from>
        <xdr:to>
          <xdr:col>12</xdr:col>
          <xdr:colOff>38100</xdr:colOff>
          <xdr:row>24</xdr:row>
          <xdr:rowOff>0</xdr:rowOff>
        </xdr:to>
        <xdr:sp macro="" textlink="">
          <xdr:nvSpPr>
            <xdr:cNvPr id="2148" name="Check Box 100" hidden="1">
              <a:extLst>
                <a:ext uri="{63B3BB69-23CF-44E3-9099-C40C66FF867C}">
                  <a14:compatExt spid="_x0000_s2148"/>
                </a:ext>
                <a:ext uri="{FF2B5EF4-FFF2-40B4-BE49-F238E27FC236}">
                  <a16:creationId xmlns:a16="http://schemas.microsoft.com/office/drawing/2014/main" id="{00000000-0008-0000-0000-00006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23</xdr:row>
          <xdr:rowOff>152400</xdr:rowOff>
        </xdr:from>
        <xdr:to>
          <xdr:col>10</xdr:col>
          <xdr:colOff>66675</xdr:colOff>
          <xdr:row>25</xdr:row>
          <xdr:rowOff>0</xdr:rowOff>
        </xdr:to>
        <xdr:sp macro="" textlink="">
          <xdr:nvSpPr>
            <xdr:cNvPr id="2149" name="Check Box 101" hidden="1">
              <a:extLst>
                <a:ext uri="{63B3BB69-23CF-44E3-9099-C40C66FF867C}">
                  <a14:compatExt spid="_x0000_s2149"/>
                </a:ext>
                <a:ext uri="{FF2B5EF4-FFF2-40B4-BE49-F238E27FC236}">
                  <a16:creationId xmlns:a16="http://schemas.microsoft.com/office/drawing/2014/main" id="{00000000-0008-0000-0000-00006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23</xdr:row>
          <xdr:rowOff>161925</xdr:rowOff>
        </xdr:from>
        <xdr:to>
          <xdr:col>12</xdr:col>
          <xdr:colOff>38100</xdr:colOff>
          <xdr:row>25</xdr:row>
          <xdr:rowOff>0</xdr:rowOff>
        </xdr:to>
        <xdr:sp macro="" textlink="">
          <xdr:nvSpPr>
            <xdr:cNvPr id="2150" name="Check Box 102" hidden="1">
              <a:extLst>
                <a:ext uri="{63B3BB69-23CF-44E3-9099-C40C66FF867C}">
                  <a14:compatExt spid="_x0000_s2150"/>
                </a:ext>
                <a:ext uri="{FF2B5EF4-FFF2-40B4-BE49-F238E27FC236}">
                  <a16:creationId xmlns:a16="http://schemas.microsoft.com/office/drawing/2014/main" id="{00000000-0008-0000-0000-00006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23</xdr:row>
          <xdr:rowOff>152400</xdr:rowOff>
        </xdr:from>
        <xdr:to>
          <xdr:col>10</xdr:col>
          <xdr:colOff>66675</xdr:colOff>
          <xdr:row>25</xdr:row>
          <xdr:rowOff>0</xdr:rowOff>
        </xdr:to>
        <xdr:sp macro="" textlink="">
          <xdr:nvSpPr>
            <xdr:cNvPr id="2151" name="Check Box 103" hidden="1">
              <a:extLst>
                <a:ext uri="{63B3BB69-23CF-44E3-9099-C40C66FF867C}">
                  <a14:compatExt spid="_x0000_s2151"/>
                </a:ext>
                <a:ext uri="{FF2B5EF4-FFF2-40B4-BE49-F238E27FC236}">
                  <a16:creationId xmlns:a16="http://schemas.microsoft.com/office/drawing/2014/main" id="{00000000-0008-0000-0000-00006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23</xdr:row>
          <xdr:rowOff>171450</xdr:rowOff>
        </xdr:from>
        <xdr:to>
          <xdr:col>11</xdr:col>
          <xdr:colOff>57150</xdr:colOff>
          <xdr:row>25</xdr:row>
          <xdr:rowOff>9525</xdr:rowOff>
        </xdr:to>
        <xdr:sp macro="" textlink="">
          <xdr:nvSpPr>
            <xdr:cNvPr id="2152" name="Check Box 104" hidden="1">
              <a:extLst>
                <a:ext uri="{63B3BB69-23CF-44E3-9099-C40C66FF867C}">
                  <a14:compatExt spid="_x0000_s2152"/>
                </a:ext>
                <a:ext uri="{FF2B5EF4-FFF2-40B4-BE49-F238E27FC236}">
                  <a16:creationId xmlns:a16="http://schemas.microsoft.com/office/drawing/2014/main" id="{00000000-0008-0000-0000-00006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23</xdr:row>
          <xdr:rowOff>161925</xdr:rowOff>
        </xdr:from>
        <xdr:to>
          <xdr:col>12</xdr:col>
          <xdr:colOff>38100</xdr:colOff>
          <xdr:row>25</xdr:row>
          <xdr:rowOff>0</xdr:rowOff>
        </xdr:to>
        <xdr:sp macro="" textlink="">
          <xdr:nvSpPr>
            <xdr:cNvPr id="2153" name="Check Box 105" hidden="1">
              <a:extLst>
                <a:ext uri="{63B3BB69-23CF-44E3-9099-C40C66FF867C}">
                  <a14:compatExt spid="_x0000_s2153"/>
                </a:ext>
                <a:ext uri="{FF2B5EF4-FFF2-40B4-BE49-F238E27FC236}">
                  <a16:creationId xmlns:a16="http://schemas.microsoft.com/office/drawing/2014/main" id="{00000000-0008-0000-0000-00006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24</xdr:row>
          <xdr:rowOff>152400</xdr:rowOff>
        </xdr:from>
        <xdr:to>
          <xdr:col>10</xdr:col>
          <xdr:colOff>66675</xdr:colOff>
          <xdr:row>26</xdr:row>
          <xdr:rowOff>0</xdr:rowOff>
        </xdr:to>
        <xdr:sp macro="" textlink="">
          <xdr:nvSpPr>
            <xdr:cNvPr id="2154" name="Check Box 106" hidden="1">
              <a:extLst>
                <a:ext uri="{63B3BB69-23CF-44E3-9099-C40C66FF867C}">
                  <a14:compatExt spid="_x0000_s2154"/>
                </a:ext>
                <a:ext uri="{FF2B5EF4-FFF2-40B4-BE49-F238E27FC236}">
                  <a16:creationId xmlns:a16="http://schemas.microsoft.com/office/drawing/2014/main" id="{00000000-0008-0000-0000-00006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24</xdr:row>
          <xdr:rowOff>161925</xdr:rowOff>
        </xdr:from>
        <xdr:to>
          <xdr:col>12</xdr:col>
          <xdr:colOff>38100</xdr:colOff>
          <xdr:row>26</xdr:row>
          <xdr:rowOff>0</xdr:rowOff>
        </xdr:to>
        <xdr:sp macro="" textlink="">
          <xdr:nvSpPr>
            <xdr:cNvPr id="2155" name="Check Box 107" hidden="1">
              <a:extLst>
                <a:ext uri="{63B3BB69-23CF-44E3-9099-C40C66FF867C}">
                  <a14:compatExt spid="_x0000_s2155"/>
                </a:ext>
                <a:ext uri="{FF2B5EF4-FFF2-40B4-BE49-F238E27FC236}">
                  <a16:creationId xmlns:a16="http://schemas.microsoft.com/office/drawing/2014/main" id="{00000000-0008-0000-0000-00006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24</xdr:row>
          <xdr:rowOff>152400</xdr:rowOff>
        </xdr:from>
        <xdr:to>
          <xdr:col>10</xdr:col>
          <xdr:colOff>66675</xdr:colOff>
          <xdr:row>26</xdr:row>
          <xdr:rowOff>0</xdr:rowOff>
        </xdr:to>
        <xdr:sp macro="" textlink="">
          <xdr:nvSpPr>
            <xdr:cNvPr id="2156" name="Check Box 108" hidden="1">
              <a:extLst>
                <a:ext uri="{63B3BB69-23CF-44E3-9099-C40C66FF867C}">
                  <a14:compatExt spid="_x0000_s2156"/>
                </a:ext>
                <a:ext uri="{FF2B5EF4-FFF2-40B4-BE49-F238E27FC236}">
                  <a16:creationId xmlns:a16="http://schemas.microsoft.com/office/drawing/2014/main" id="{00000000-0008-0000-0000-00006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24</xdr:row>
          <xdr:rowOff>171450</xdr:rowOff>
        </xdr:from>
        <xdr:to>
          <xdr:col>11</xdr:col>
          <xdr:colOff>57150</xdr:colOff>
          <xdr:row>26</xdr:row>
          <xdr:rowOff>9525</xdr:rowOff>
        </xdr:to>
        <xdr:sp macro="" textlink="">
          <xdr:nvSpPr>
            <xdr:cNvPr id="2157" name="Check Box 109" hidden="1">
              <a:extLst>
                <a:ext uri="{63B3BB69-23CF-44E3-9099-C40C66FF867C}">
                  <a14:compatExt spid="_x0000_s2157"/>
                </a:ext>
                <a:ext uri="{FF2B5EF4-FFF2-40B4-BE49-F238E27FC236}">
                  <a16:creationId xmlns:a16="http://schemas.microsoft.com/office/drawing/2014/main" id="{00000000-0008-0000-0000-00006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24</xdr:row>
          <xdr:rowOff>161925</xdr:rowOff>
        </xdr:from>
        <xdr:to>
          <xdr:col>12</xdr:col>
          <xdr:colOff>38100</xdr:colOff>
          <xdr:row>26</xdr:row>
          <xdr:rowOff>0</xdr:rowOff>
        </xdr:to>
        <xdr:sp macro="" textlink="">
          <xdr:nvSpPr>
            <xdr:cNvPr id="2158" name="Check Box 110" hidden="1">
              <a:extLst>
                <a:ext uri="{63B3BB69-23CF-44E3-9099-C40C66FF867C}">
                  <a14:compatExt spid="_x0000_s2158"/>
                </a:ext>
                <a:ext uri="{FF2B5EF4-FFF2-40B4-BE49-F238E27FC236}">
                  <a16:creationId xmlns:a16="http://schemas.microsoft.com/office/drawing/2014/main" id="{00000000-0008-0000-0000-00006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152400</xdr:rowOff>
        </xdr:from>
        <xdr:to>
          <xdr:col>10</xdr:col>
          <xdr:colOff>66675</xdr:colOff>
          <xdr:row>27</xdr:row>
          <xdr:rowOff>0</xdr:rowOff>
        </xdr:to>
        <xdr:sp macro="" textlink="">
          <xdr:nvSpPr>
            <xdr:cNvPr id="2159" name="Check Box 111" hidden="1">
              <a:extLst>
                <a:ext uri="{63B3BB69-23CF-44E3-9099-C40C66FF867C}">
                  <a14:compatExt spid="_x0000_s2159"/>
                </a:ext>
                <a:ext uri="{FF2B5EF4-FFF2-40B4-BE49-F238E27FC236}">
                  <a16:creationId xmlns:a16="http://schemas.microsoft.com/office/drawing/2014/main" id="{00000000-0008-0000-0000-00006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25</xdr:row>
          <xdr:rowOff>161925</xdr:rowOff>
        </xdr:from>
        <xdr:to>
          <xdr:col>12</xdr:col>
          <xdr:colOff>38100</xdr:colOff>
          <xdr:row>27</xdr:row>
          <xdr:rowOff>0</xdr:rowOff>
        </xdr:to>
        <xdr:sp macro="" textlink="">
          <xdr:nvSpPr>
            <xdr:cNvPr id="2160" name="Check Box 112" hidden="1">
              <a:extLst>
                <a:ext uri="{63B3BB69-23CF-44E3-9099-C40C66FF867C}">
                  <a14:compatExt spid="_x0000_s2160"/>
                </a:ext>
                <a:ext uri="{FF2B5EF4-FFF2-40B4-BE49-F238E27FC236}">
                  <a16:creationId xmlns:a16="http://schemas.microsoft.com/office/drawing/2014/main" id="{00000000-0008-0000-0000-00007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152400</xdr:rowOff>
        </xdr:from>
        <xdr:to>
          <xdr:col>10</xdr:col>
          <xdr:colOff>66675</xdr:colOff>
          <xdr:row>27</xdr:row>
          <xdr:rowOff>0</xdr:rowOff>
        </xdr:to>
        <xdr:sp macro="" textlink="">
          <xdr:nvSpPr>
            <xdr:cNvPr id="2161" name="Check Box 113" hidden="1">
              <a:extLst>
                <a:ext uri="{63B3BB69-23CF-44E3-9099-C40C66FF867C}">
                  <a14:compatExt spid="_x0000_s2161"/>
                </a:ext>
                <a:ext uri="{FF2B5EF4-FFF2-40B4-BE49-F238E27FC236}">
                  <a16:creationId xmlns:a16="http://schemas.microsoft.com/office/drawing/2014/main" id="{00000000-0008-0000-0000-00007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25</xdr:row>
          <xdr:rowOff>171450</xdr:rowOff>
        </xdr:from>
        <xdr:to>
          <xdr:col>11</xdr:col>
          <xdr:colOff>57150</xdr:colOff>
          <xdr:row>27</xdr:row>
          <xdr:rowOff>9525</xdr:rowOff>
        </xdr:to>
        <xdr:sp macro="" textlink="">
          <xdr:nvSpPr>
            <xdr:cNvPr id="2162" name="Check Box 114" hidden="1">
              <a:extLst>
                <a:ext uri="{63B3BB69-23CF-44E3-9099-C40C66FF867C}">
                  <a14:compatExt spid="_x0000_s2162"/>
                </a:ext>
                <a:ext uri="{FF2B5EF4-FFF2-40B4-BE49-F238E27FC236}">
                  <a16:creationId xmlns:a16="http://schemas.microsoft.com/office/drawing/2014/main" id="{00000000-0008-0000-0000-00007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25</xdr:row>
          <xdr:rowOff>161925</xdr:rowOff>
        </xdr:from>
        <xdr:to>
          <xdr:col>12</xdr:col>
          <xdr:colOff>38100</xdr:colOff>
          <xdr:row>27</xdr:row>
          <xdr:rowOff>0</xdr:rowOff>
        </xdr:to>
        <xdr:sp macro="" textlink="">
          <xdr:nvSpPr>
            <xdr:cNvPr id="2163" name="Check Box 115" hidden="1">
              <a:extLst>
                <a:ext uri="{63B3BB69-23CF-44E3-9099-C40C66FF867C}">
                  <a14:compatExt spid="_x0000_s2163"/>
                </a:ext>
                <a:ext uri="{FF2B5EF4-FFF2-40B4-BE49-F238E27FC236}">
                  <a16:creationId xmlns:a16="http://schemas.microsoft.com/office/drawing/2014/main" id="{00000000-0008-0000-0000-00007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152400</xdr:rowOff>
        </xdr:from>
        <xdr:to>
          <xdr:col>10</xdr:col>
          <xdr:colOff>66675</xdr:colOff>
          <xdr:row>28</xdr:row>
          <xdr:rowOff>0</xdr:rowOff>
        </xdr:to>
        <xdr:sp macro="" textlink="">
          <xdr:nvSpPr>
            <xdr:cNvPr id="2164" name="Check Box 116" hidden="1">
              <a:extLst>
                <a:ext uri="{63B3BB69-23CF-44E3-9099-C40C66FF867C}">
                  <a14:compatExt spid="_x0000_s2164"/>
                </a:ext>
                <a:ext uri="{FF2B5EF4-FFF2-40B4-BE49-F238E27FC236}">
                  <a16:creationId xmlns:a16="http://schemas.microsoft.com/office/drawing/2014/main" id="{00000000-0008-0000-0000-00007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26</xdr:row>
          <xdr:rowOff>161925</xdr:rowOff>
        </xdr:from>
        <xdr:to>
          <xdr:col>12</xdr:col>
          <xdr:colOff>38100</xdr:colOff>
          <xdr:row>28</xdr:row>
          <xdr:rowOff>0</xdr:rowOff>
        </xdr:to>
        <xdr:sp macro="" textlink="">
          <xdr:nvSpPr>
            <xdr:cNvPr id="2165" name="Check Box 117" hidden="1">
              <a:extLst>
                <a:ext uri="{63B3BB69-23CF-44E3-9099-C40C66FF867C}">
                  <a14:compatExt spid="_x0000_s2165"/>
                </a:ext>
                <a:ext uri="{FF2B5EF4-FFF2-40B4-BE49-F238E27FC236}">
                  <a16:creationId xmlns:a16="http://schemas.microsoft.com/office/drawing/2014/main" id="{00000000-0008-0000-0000-00007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152400</xdr:rowOff>
        </xdr:from>
        <xdr:to>
          <xdr:col>10</xdr:col>
          <xdr:colOff>66675</xdr:colOff>
          <xdr:row>28</xdr:row>
          <xdr:rowOff>0</xdr:rowOff>
        </xdr:to>
        <xdr:sp macro="" textlink="">
          <xdr:nvSpPr>
            <xdr:cNvPr id="2166" name="Check Box 118" hidden="1">
              <a:extLst>
                <a:ext uri="{63B3BB69-23CF-44E3-9099-C40C66FF867C}">
                  <a14:compatExt spid="_x0000_s2166"/>
                </a:ext>
                <a:ext uri="{FF2B5EF4-FFF2-40B4-BE49-F238E27FC236}">
                  <a16:creationId xmlns:a16="http://schemas.microsoft.com/office/drawing/2014/main" id="{00000000-0008-0000-0000-00007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26</xdr:row>
          <xdr:rowOff>171450</xdr:rowOff>
        </xdr:from>
        <xdr:to>
          <xdr:col>11</xdr:col>
          <xdr:colOff>57150</xdr:colOff>
          <xdr:row>28</xdr:row>
          <xdr:rowOff>9525</xdr:rowOff>
        </xdr:to>
        <xdr:sp macro="" textlink="">
          <xdr:nvSpPr>
            <xdr:cNvPr id="2167" name="Check Box 119" hidden="1">
              <a:extLst>
                <a:ext uri="{63B3BB69-23CF-44E3-9099-C40C66FF867C}">
                  <a14:compatExt spid="_x0000_s2167"/>
                </a:ext>
                <a:ext uri="{FF2B5EF4-FFF2-40B4-BE49-F238E27FC236}">
                  <a16:creationId xmlns:a16="http://schemas.microsoft.com/office/drawing/2014/main" id="{00000000-0008-0000-0000-00007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26</xdr:row>
          <xdr:rowOff>161925</xdr:rowOff>
        </xdr:from>
        <xdr:to>
          <xdr:col>12</xdr:col>
          <xdr:colOff>38100</xdr:colOff>
          <xdr:row>28</xdr:row>
          <xdr:rowOff>0</xdr:rowOff>
        </xdr:to>
        <xdr:sp macro="" textlink="">
          <xdr:nvSpPr>
            <xdr:cNvPr id="2168" name="Check Box 120" hidden="1">
              <a:extLst>
                <a:ext uri="{63B3BB69-23CF-44E3-9099-C40C66FF867C}">
                  <a14:compatExt spid="_x0000_s2168"/>
                </a:ext>
                <a:ext uri="{FF2B5EF4-FFF2-40B4-BE49-F238E27FC236}">
                  <a16:creationId xmlns:a16="http://schemas.microsoft.com/office/drawing/2014/main" id="{00000000-0008-0000-0000-00007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27</xdr:row>
          <xdr:rowOff>161925</xdr:rowOff>
        </xdr:from>
        <xdr:to>
          <xdr:col>12</xdr:col>
          <xdr:colOff>38100</xdr:colOff>
          <xdr:row>29</xdr:row>
          <xdr:rowOff>0</xdr:rowOff>
        </xdr:to>
        <xdr:sp macro="" textlink="">
          <xdr:nvSpPr>
            <xdr:cNvPr id="2170" name="Check Box 122" hidden="1">
              <a:extLst>
                <a:ext uri="{63B3BB69-23CF-44E3-9099-C40C66FF867C}">
                  <a14:compatExt spid="_x0000_s2170"/>
                </a:ext>
                <a:ext uri="{FF2B5EF4-FFF2-40B4-BE49-F238E27FC236}">
                  <a16:creationId xmlns:a16="http://schemas.microsoft.com/office/drawing/2014/main" id="{00000000-0008-0000-0000-00007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27</xdr:row>
          <xdr:rowOff>171450</xdr:rowOff>
        </xdr:from>
        <xdr:to>
          <xdr:col>11</xdr:col>
          <xdr:colOff>57150</xdr:colOff>
          <xdr:row>29</xdr:row>
          <xdr:rowOff>9525</xdr:rowOff>
        </xdr:to>
        <xdr:sp macro="" textlink="">
          <xdr:nvSpPr>
            <xdr:cNvPr id="2172" name="Check Box 124" hidden="1">
              <a:extLst>
                <a:ext uri="{63B3BB69-23CF-44E3-9099-C40C66FF867C}">
                  <a14:compatExt spid="_x0000_s2172"/>
                </a:ext>
                <a:ext uri="{FF2B5EF4-FFF2-40B4-BE49-F238E27FC236}">
                  <a16:creationId xmlns:a16="http://schemas.microsoft.com/office/drawing/2014/main" id="{00000000-0008-0000-0000-00007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27</xdr:row>
          <xdr:rowOff>161925</xdr:rowOff>
        </xdr:from>
        <xdr:to>
          <xdr:col>12</xdr:col>
          <xdr:colOff>38100</xdr:colOff>
          <xdr:row>29</xdr:row>
          <xdr:rowOff>0</xdr:rowOff>
        </xdr:to>
        <xdr:sp macro="" textlink="">
          <xdr:nvSpPr>
            <xdr:cNvPr id="2173" name="Check Box 125" hidden="1">
              <a:extLst>
                <a:ext uri="{63B3BB69-23CF-44E3-9099-C40C66FF867C}">
                  <a14:compatExt spid="_x0000_s2173"/>
                </a:ext>
                <a:ext uri="{FF2B5EF4-FFF2-40B4-BE49-F238E27FC236}">
                  <a16:creationId xmlns:a16="http://schemas.microsoft.com/office/drawing/2014/main" id="{00000000-0008-0000-0000-00007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28</xdr:row>
          <xdr:rowOff>161925</xdr:rowOff>
        </xdr:from>
        <xdr:to>
          <xdr:col>12</xdr:col>
          <xdr:colOff>38100</xdr:colOff>
          <xdr:row>30</xdr:row>
          <xdr:rowOff>0</xdr:rowOff>
        </xdr:to>
        <xdr:sp macro="" textlink="">
          <xdr:nvSpPr>
            <xdr:cNvPr id="2175" name="Check Box 127" hidden="1">
              <a:extLst>
                <a:ext uri="{63B3BB69-23CF-44E3-9099-C40C66FF867C}">
                  <a14:compatExt spid="_x0000_s2175"/>
                </a:ext>
                <a:ext uri="{FF2B5EF4-FFF2-40B4-BE49-F238E27FC236}">
                  <a16:creationId xmlns:a16="http://schemas.microsoft.com/office/drawing/2014/main" id="{00000000-0008-0000-0000-00007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28</xdr:row>
          <xdr:rowOff>171450</xdr:rowOff>
        </xdr:from>
        <xdr:to>
          <xdr:col>11</xdr:col>
          <xdr:colOff>57150</xdr:colOff>
          <xdr:row>30</xdr:row>
          <xdr:rowOff>9525</xdr:rowOff>
        </xdr:to>
        <xdr:sp macro="" textlink="">
          <xdr:nvSpPr>
            <xdr:cNvPr id="2177" name="Check Box 129" hidden="1">
              <a:extLst>
                <a:ext uri="{63B3BB69-23CF-44E3-9099-C40C66FF867C}">
                  <a14:compatExt spid="_x0000_s2177"/>
                </a:ext>
                <a:ext uri="{FF2B5EF4-FFF2-40B4-BE49-F238E27FC236}">
                  <a16:creationId xmlns:a16="http://schemas.microsoft.com/office/drawing/2014/main" id="{00000000-0008-0000-0000-00008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28</xdr:row>
          <xdr:rowOff>161925</xdr:rowOff>
        </xdr:from>
        <xdr:to>
          <xdr:col>12</xdr:col>
          <xdr:colOff>38100</xdr:colOff>
          <xdr:row>30</xdr:row>
          <xdr:rowOff>0</xdr:rowOff>
        </xdr:to>
        <xdr:sp macro="" textlink="">
          <xdr:nvSpPr>
            <xdr:cNvPr id="2178" name="Check Box 130" hidden="1">
              <a:extLst>
                <a:ext uri="{63B3BB69-23CF-44E3-9099-C40C66FF867C}">
                  <a14:compatExt spid="_x0000_s2178"/>
                </a:ext>
                <a:ext uri="{FF2B5EF4-FFF2-40B4-BE49-F238E27FC236}">
                  <a16:creationId xmlns:a16="http://schemas.microsoft.com/office/drawing/2014/main" id="{00000000-0008-0000-0000-00008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29</xdr:row>
          <xdr:rowOff>161925</xdr:rowOff>
        </xdr:from>
        <xdr:to>
          <xdr:col>12</xdr:col>
          <xdr:colOff>38100</xdr:colOff>
          <xdr:row>31</xdr:row>
          <xdr:rowOff>0</xdr:rowOff>
        </xdr:to>
        <xdr:sp macro="" textlink="">
          <xdr:nvSpPr>
            <xdr:cNvPr id="2180" name="Check Box 132" hidden="1">
              <a:extLst>
                <a:ext uri="{63B3BB69-23CF-44E3-9099-C40C66FF867C}">
                  <a14:compatExt spid="_x0000_s2180"/>
                </a:ext>
                <a:ext uri="{FF2B5EF4-FFF2-40B4-BE49-F238E27FC236}">
                  <a16:creationId xmlns:a16="http://schemas.microsoft.com/office/drawing/2014/main" id="{00000000-0008-0000-0000-00008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29</xdr:row>
          <xdr:rowOff>171450</xdr:rowOff>
        </xdr:from>
        <xdr:to>
          <xdr:col>11</xdr:col>
          <xdr:colOff>57150</xdr:colOff>
          <xdr:row>31</xdr:row>
          <xdr:rowOff>9525</xdr:rowOff>
        </xdr:to>
        <xdr:sp macro="" textlink="">
          <xdr:nvSpPr>
            <xdr:cNvPr id="2182" name="Check Box 134" hidden="1">
              <a:extLst>
                <a:ext uri="{63B3BB69-23CF-44E3-9099-C40C66FF867C}">
                  <a14:compatExt spid="_x0000_s2182"/>
                </a:ext>
                <a:ext uri="{FF2B5EF4-FFF2-40B4-BE49-F238E27FC236}">
                  <a16:creationId xmlns:a16="http://schemas.microsoft.com/office/drawing/2014/main" id="{00000000-0008-0000-0000-00008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29</xdr:row>
          <xdr:rowOff>161925</xdr:rowOff>
        </xdr:from>
        <xdr:to>
          <xdr:col>12</xdr:col>
          <xdr:colOff>38100</xdr:colOff>
          <xdr:row>31</xdr:row>
          <xdr:rowOff>0</xdr:rowOff>
        </xdr:to>
        <xdr:sp macro="" textlink="">
          <xdr:nvSpPr>
            <xdr:cNvPr id="2183" name="Check Box 135" hidden="1">
              <a:extLst>
                <a:ext uri="{63B3BB69-23CF-44E3-9099-C40C66FF867C}">
                  <a14:compatExt spid="_x0000_s2183"/>
                </a:ext>
                <a:ext uri="{FF2B5EF4-FFF2-40B4-BE49-F238E27FC236}">
                  <a16:creationId xmlns:a16="http://schemas.microsoft.com/office/drawing/2014/main" id="{00000000-0008-0000-0000-00008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30</xdr:row>
          <xdr:rowOff>161925</xdr:rowOff>
        </xdr:from>
        <xdr:to>
          <xdr:col>12</xdr:col>
          <xdr:colOff>38100</xdr:colOff>
          <xdr:row>32</xdr:row>
          <xdr:rowOff>0</xdr:rowOff>
        </xdr:to>
        <xdr:sp macro="" textlink="">
          <xdr:nvSpPr>
            <xdr:cNvPr id="2185" name="Check Box 137" hidden="1">
              <a:extLst>
                <a:ext uri="{63B3BB69-23CF-44E3-9099-C40C66FF867C}">
                  <a14:compatExt spid="_x0000_s2185"/>
                </a:ext>
                <a:ext uri="{FF2B5EF4-FFF2-40B4-BE49-F238E27FC236}">
                  <a16:creationId xmlns:a16="http://schemas.microsoft.com/office/drawing/2014/main" id="{00000000-0008-0000-0000-00008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5</xdr:row>
          <xdr:rowOff>171450</xdr:rowOff>
        </xdr:from>
        <xdr:to>
          <xdr:col>11</xdr:col>
          <xdr:colOff>57150</xdr:colOff>
          <xdr:row>7</xdr:row>
          <xdr:rowOff>9525</xdr:rowOff>
        </xdr:to>
        <xdr:sp macro="" textlink="">
          <xdr:nvSpPr>
            <xdr:cNvPr id="2192" name="Check Box 144" hidden="1">
              <a:extLst>
                <a:ext uri="{63B3BB69-23CF-44E3-9099-C40C66FF867C}">
                  <a14:compatExt spid="_x0000_s2192"/>
                </a:ext>
                <a:ext uri="{FF2B5EF4-FFF2-40B4-BE49-F238E27FC236}">
                  <a16:creationId xmlns:a16="http://schemas.microsoft.com/office/drawing/2014/main" id="{00000000-0008-0000-0000-00009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5</xdr:row>
          <xdr:rowOff>161925</xdr:rowOff>
        </xdr:from>
        <xdr:to>
          <xdr:col>12</xdr:col>
          <xdr:colOff>38100</xdr:colOff>
          <xdr:row>7</xdr:row>
          <xdr:rowOff>0</xdr:rowOff>
        </xdr:to>
        <xdr:sp macro="" textlink="">
          <xdr:nvSpPr>
            <xdr:cNvPr id="2193" name="Check Box 145" hidden="1">
              <a:extLst>
                <a:ext uri="{63B3BB69-23CF-44E3-9099-C40C66FF867C}">
                  <a14:compatExt spid="_x0000_s2193"/>
                </a:ext>
                <a:ext uri="{FF2B5EF4-FFF2-40B4-BE49-F238E27FC236}">
                  <a16:creationId xmlns:a16="http://schemas.microsoft.com/office/drawing/2014/main" id="{00000000-0008-0000-0000-00009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152400</xdr:rowOff>
        </xdr:from>
        <xdr:to>
          <xdr:col>10</xdr:col>
          <xdr:colOff>66675</xdr:colOff>
          <xdr:row>28</xdr:row>
          <xdr:rowOff>0</xdr:rowOff>
        </xdr:to>
        <xdr:sp macro="" textlink="">
          <xdr:nvSpPr>
            <xdr:cNvPr id="2194" name="Check Box 146" hidden="1">
              <a:extLst>
                <a:ext uri="{63B3BB69-23CF-44E3-9099-C40C66FF867C}">
                  <a14:compatExt spid="_x0000_s2194"/>
                </a:ext>
                <a:ext uri="{FF2B5EF4-FFF2-40B4-BE49-F238E27FC236}">
                  <a16:creationId xmlns:a16="http://schemas.microsoft.com/office/drawing/2014/main" id="{00000000-0008-0000-0000-00009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26</xdr:row>
          <xdr:rowOff>161925</xdr:rowOff>
        </xdr:from>
        <xdr:to>
          <xdr:col>12</xdr:col>
          <xdr:colOff>38100</xdr:colOff>
          <xdr:row>28</xdr:row>
          <xdr:rowOff>0</xdr:rowOff>
        </xdr:to>
        <xdr:sp macro="" textlink="">
          <xdr:nvSpPr>
            <xdr:cNvPr id="2195" name="Check Box 147" hidden="1">
              <a:extLst>
                <a:ext uri="{63B3BB69-23CF-44E3-9099-C40C66FF867C}">
                  <a14:compatExt spid="_x0000_s2195"/>
                </a:ext>
                <a:ext uri="{FF2B5EF4-FFF2-40B4-BE49-F238E27FC236}">
                  <a16:creationId xmlns:a16="http://schemas.microsoft.com/office/drawing/2014/main" id="{00000000-0008-0000-0000-00009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152400</xdr:rowOff>
        </xdr:from>
        <xdr:to>
          <xdr:col>10</xdr:col>
          <xdr:colOff>66675</xdr:colOff>
          <xdr:row>28</xdr:row>
          <xdr:rowOff>0</xdr:rowOff>
        </xdr:to>
        <xdr:sp macro="" textlink="">
          <xdr:nvSpPr>
            <xdr:cNvPr id="2196" name="Check Box 148" hidden="1">
              <a:extLst>
                <a:ext uri="{63B3BB69-23CF-44E3-9099-C40C66FF867C}">
                  <a14:compatExt spid="_x0000_s2196"/>
                </a:ext>
                <a:ext uri="{FF2B5EF4-FFF2-40B4-BE49-F238E27FC236}">
                  <a16:creationId xmlns:a16="http://schemas.microsoft.com/office/drawing/2014/main" id="{00000000-0008-0000-0000-00009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26</xdr:row>
          <xdr:rowOff>171450</xdr:rowOff>
        </xdr:from>
        <xdr:to>
          <xdr:col>11</xdr:col>
          <xdr:colOff>57150</xdr:colOff>
          <xdr:row>28</xdr:row>
          <xdr:rowOff>9525</xdr:rowOff>
        </xdr:to>
        <xdr:sp macro="" textlink="">
          <xdr:nvSpPr>
            <xdr:cNvPr id="2197" name="Check Box 149" hidden="1">
              <a:extLst>
                <a:ext uri="{63B3BB69-23CF-44E3-9099-C40C66FF867C}">
                  <a14:compatExt spid="_x0000_s2197"/>
                </a:ext>
                <a:ext uri="{FF2B5EF4-FFF2-40B4-BE49-F238E27FC236}">
                  <a16:creationId xmlns:a16="http://schemas.microsoft.com/office/drawing/2014/main" id="{00000000-0008-0000-0000-00009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26</xdr:row>
          <xdr:rowOff>161925</xdr:rowOff>
        </xdr:from>
        <xdr:to>
          <xdr:col>12</xdr:col>
          <xdr:colOff>38100</xdr:colOff>
          <xdr:row>28</xdr:row>
          <xdr:rowOff>0</xdr:rowOff>
        </xdr:to>
        <xdr:sp macro="" textlink="">
          <xdr:nvSpPr>
            <xdr:cNvPr id="2198" name="Check Box 150" hidden="1">
              <a:extLst>
                <a:ext uri="{63B3BB69-23CF-44E3-9099-C40C66FF867C}">
                  <a14:compatExt spid="_x0000_s2198"/>
                </a:ext>
                <a:ext uri="{FF2B5EF4-FFF2-40B4-BE49-F238E27FC236}">
                  <a16:creationId xmlns:a16="http://schemas.microsoft.com/office/drawing/2014/main" id="{00000000-0008-0000-0000-00009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27</xdr:row>
          <xdr:rowOff>161925</xdr:rowOff>
        </xdr:from>
        <xdr:to>
          <xdr:col>12</xdr:col>
          <xdr:colOff>38100</xdr:colOff>
          <xdr:row>29</xdr:row>
          <xdr:rowOff>0</xdr:rowOff>
        </xdr:to>
        <xdr:sp macro="" textlink="">
          <xdr:nvSpPr>
            <xdr:cNvPr id="2199" name="Check Box 151" hidden="1">
              <a:extLst>
                <a:ext uri="{63B3BB69-23CF-44E3-9099-C40C66FF867C}">
                  <a14:compatExt spid="_x0000_s2199"/>
                </a:ext>
                <a:ext uri="{FF2B5EF4-FFF2-40B4-BE49-F238E27FC236}">
                  <a16:creationId xmlns:a16="http://schemas.microsoft.com/office/drawing/2014/main" id="{00000000-0008-0000-0000-00009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27</xdr:row>
          <xdr:rowOff>161925</xdr:rowOff>
        </xdr:from>
        <xdr:to>
          <xdr:col>12</xdr:col>
          <xdr:colOff>38100</xdr:colOff>
          <xdr:row>29</xdr:row>
          <xdr:rowOff>0</xdr:rowOff>
        </xdr:to>
        <xdr:sp macro="" textlink="">
          <xdr:nvSpPr>
            <xdr:cNvPr id="2200" name="Check Box 152" hidden="1">
              <a:extLst>
                <a:ext uri="{63B3BB69-23CF-44E3-9099-C40C66FF867C}">
                  <a14:compatExt spid="_x0000_s2200"/>
                </a:ext>
                <a:ext uri="{FF2B5EF4-FFF2-40B4-BE49-F238E27FC236}">
                  <a16:creationId xmlns:a16="http://schemas.microsoft.com/office/drawing/2014/main" id="{00000000-0008-0000-0000-00009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27</xdr:row>
          <xdr:rowOff>152400</xdr:rowOff>
        </xdr:from>
        <xdr:to>
          <xdr:col>10</xdr:col>
          <xdr:colOff>66675</xdr:colOff>
          <xdr:row>29</xdr:row>
          <xdr:rowOff>0</xdr:rowOff>
        </xdr:to>
        <xdr:sp macro="" textlink="">
          <xdr:nvSpPr>
            <xdr:cNvPr id="2201" name="Check Box 153" hidden="1">
              <a:extLst>
                <a:ext uri="{63B3BB69-23CF-44E3-9099-C40C66FF867C}">
                  <a14:compatExt spid="_x0000_s2201"/>
                </a:ext>
                <a:ext uri="{FF2B5EF4-FFF2-40B4-BE49-F238E27FC236}">
                  <a16:creationId xmlns:a16="http://schemas.microsoft.com/office/drawing/2014/main" id="{00000000-0008-0000-0000-00009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27</xdr:row>
          <xdr:rowOff>161925</xdr:rowOff>
        </xdr:from>
        <xdr:to>
          <xdr:col>12</xdr:col>
          <xdr:colOff>38100</xdr:colOff>
          <xdr:row>29</xdr:row>
          <xdr:rowOff>0</xdr:rowOff>
        </xdr:to>
        <xdr:sp macro="" textlink="">
          <xdr:nvSpPr>
            <xdr:cNvPr id="2202" name="Check Box 154" hidden="1">
              <a:extLst>
                <a:ext uri="{63B3BB69-23CF-44E3-9099-C40C66FF867C}">
                  <a14:compatExt spid="_x0000_s2202"/>
                </a:ext>
                <a:ext uri="{FF2B5EF4-FFF2-40B4-BE49-F238E27FC236}">
                  <a16:creationId xmlns:a16="http://schemas.microsoft.com/office/drawing/2014/main" id="{00000000-0008-0000-0000-00009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27</xdr:row>
          <xdr:rowOff>152400</xdr:rowOff>
        </xdr:from>
        <xdr:to>
          <xdr:col>10</xdr:col>
          <xdr:colOff>66675</xdr:colOff>
          <xdr:row>29</xdr:row>
          <xdr:rowOff>0</xdr:rowOff>
        </xdr:to>
        <xdr:sp macro="" textlink="">
          <xdr:nvSpPr>
            <xdr:cNvPr id="2203" name="Check Box 155" hidden="1">
              <a:extLst>
                <a:ext uri="{63B3BB69-23CF-44E3-9099-C40C66FF867C}">
                  <a14:compatExt spid="_x0000_s2203"/>
                </a:ext>
                <a:ext uri="{FF2B5EF4-FFF2-40B4-BE49-F238E27FC236}">
                  <a16:creationId xmlns:a16="http://schemas.microsoft.com/office/drawing/2014/main" id="{00000000-0008-0000-0000-00009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27</xdr:row>
          <xdr:rowOff>171450</xdr:rowOff>
        </xdr:from>
        <xdr:to>
          <xdr:col>11</xdr:col>
          <xdr:colOff>57150</xdr:colOff>
          <xdr:row>29</xdr:row>
          <xdr:rowOff>9525</xdr:rowOff>
        </xdr:to>
        <xdr:sp macro="" textlink="">
          <xdr:nvSpPr>
            <xdr:cNvPr id="2204" name="Check Box 156" hidden="1">
              <a:extLst>
                <a:ext uri="{63B3BB69-23CF-44E3-9099-C40C66FF867C}">
                  <a14:compatExt spid="_x0000_s2204"/>
                </a:ext>
                <a:ext uri="{FF2B5EF4-FFF2-40B4-BE49-F238E27FC236}">
                  <a16:creationId xmlns:a16="http://schemas.microsoft.com/office/drawing/2014/main" id="{00000000-0008-0000-0000-00009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27</xdr:row>
          <xdr:rowOff>161925</xdr:rowOff>
        </xdr:from>
        <xdr:to>
          <xdr:col>12</xdr:col>
          <xdr:colOff>38100</xdr:colOff>
          <xdr:row>29</xdr:row>
          <xdr:rowOff>0</xdr:rowOff>
        </xdr:to>
        <xdr:sp macro="" textlink="">
          <xdr:nvSpPr>
            <xdr:cNvPr id="2205" name="Check Box 157" hidden="1">
              <a:extLst>
                <a:ext uri="{63B3BB69-23CF-44E3-9099-C40C66FF867C}">
                  <a14:compatExt spid="_x0000_s2205"/>
                </a:ext>
                <a:ext uri="{FF2B5EF4-FFF2-40B4-BE49-F238E27FC236}">
                  <a16:creationId xmlns:a16="http://schemas.microsoft.com/office/drawing/2014/main" id="{00000000-0008-0000-0000-00009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28</xdr:row>
          <xdr:rowOff>161925</xdr:rowOff>
        </xdr:from>
        <xdr:to>
          <xdr:col>12</xdr:col>
          <xdr:colOff>38100</xdr:colOff>
          <xdr:row>30</xdr:row>
          <xdr:rowOff>0</xdr:rowOff>
        </xdr:to>
        <xdr:sp macro="" textlink="">
          <xdr:nvSpPr>
            <xdr:cNvPr id="2206" name="Check Box 158" hidden="1">
              <a:extLst>
                <a:ext uri="{63B3BB69-23CF-44E3-9099-C40C66FF867C}">
                  <a14:compatExt spid="_x0000_s2206"/>
                </a:ext>
                <a:ext uri="{FF2B5EF4-FFF2-40B4-BE49-F238E27FC236}">
                  <a16:creationId xmlns:a16="http://schemas.microsoft.com/office/drawing/2014/main" id="{00000000-0008-0000-0000-00009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28</xdr:row>
          <xdr:rowOff>161925</xdr:rowOff>
        </xdr:from>
        <xdr:to>
          <xdr:col>12</xdr:col>
          <xdr:colOff>38100</xdr:colOff>
          <xdr:row>30</xdr:row>
          <xdr:rowOff>0</xdr:rowOff>
        </xdr:to>
        <xdr:sp macro="" textlink="">
          <xdr:nvSpPr>
            <xdr:cNvPr id="2207" name="Check Box 159" hidden="1">
              <a:extLst>
                <a:ext uri="{63B3BB69-23CF-44E3-9099-C40C66FF867C}">
                  <a14:compatExt spid="_x0000_s2207"/>
                </a:ext>
                <a:ext uri="{FF2B5EF4-FFF2-40B4-BE49-F238E27FC236}">
                  <a16:creationId xmlns:a16="http://schemas.microsoft.com/office/drawing/2014/main" id="{00000000-0008-0000-0000-00009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27</xdr:row>
          <xdr:rowOff>152400</xdr:rowOff>
        </xdr:from>
        <xdr:to>
          <xdr:col>10</xdr:col>
          <xdr:colOff>66675</xdr:colOff>
          <xdr:row>29</xdr:row>
          <xdr:rowOff>0</xdr:rowOff>
        </xdr:to>
        <xdr:sp macro="" textlink="">
          <xdr:nvSpPr>
            <xdr:cNvPr id="2208" name="Check Box 160" hidden="1">
              <a:extLst>
                <a:ext uri="{63B3BB69-23CF-44E3-9099-C40C66FF867C}">
                  <a14:compatExt spid="_x0000_s2208"/>
                </a:ext>
                <a:ext uri="{FF2B5EF4-FFF2-40B4-BE49-F238E27FC236}">
                  <a16:creationId xmlns:a16="http://schemas.microsoft.com/office/drawing/2014/main" id="{00000000-0008-0000-0000-0000A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27</xdr:row>
          <xdr:rowOff>161925</xdr:rowOff>
        </xdr:from>
        <xdr:to>
          <xdr:col>12</xdr:col>
          <xdr:colOff>38100</xdr:colOff>
          <xdr:row>29</xdr:row>
          <xdr:rowOff>0</xdr:rowOff>
        </xdr:to>
        <xdr:sp macro="" textlink="">
          <xdr:nvSpPr>
            <xdr:cNvPr id="2209" name="Check Box 161" hidden="1">
              <a:extLst>
                <a:ext uri="{63B3BB69-23CF-44E3-9099-C40C66FF867C}">
                  <a14:compatExt spid="_x0000_s2209"/>
                </a:ext>
                <a:ext uri="{FF2B5EF4-FFF2-40B4-BE49-F238E27FC236}">
                  <a16:creationId xmlns:a16="http://schemas.microsoft.com/office/drawing/2014/main" id="{00000000-0008-0000-0000-0000A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27</xdr:row>
          <xdr:rowOff>152400</xdr:rowOff>
        </xdr:from>
        <xdr:to>
          <xdr:col>10</xdr:col>
          <xdr:colOff>66675</xdr:colOff>
          <xdr:row>29</xdr:row>
          <xdr:rowOff>0</xdr:rowOff>
        </xdr:to>
        <xdr:sp macro="" textlink="">
          <xdr:nvSpPr>
            <xdr:cNvPr id="2210" name="Check Box 162" hidden="1">
              <a:extLst>
                <a:ext uri="{63B3BB69-23CF-44E3-9099-C40C66FF867C}">
                  <a14:compatExt spid="_x0000_s2210"/>
                </a:ext>
                <a:ext uri="{FF2B5EF4-FFF2-40B4-BE49-F238E27FC236}">
                  <a16:creationId xmlns:a16="http://schemas.microsoft.com/office/drawing/2014/main" id="{00000000-0008-0000-0000-0000A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27</xdr:row>
          <xdr:rowOff>171450</xdr:rowOff>
        </xdr:from>
        <xdr:to>
          <xdr:col>11</xdr:col>
          <xdr:colOff>57150</xdr:colOff>
          <xdr:row>29</xdr:row>
          <xdr:rowOff>9525</xdr:rowOff>
        </xdr:to>
        <xdr:sp macro="" textlink="">
          <xdr:nvSpPr>
            <xdr:cNvPr id="2211" name="Check Box 163" hidden="1">
              <a:extLst>
                <a:ext uri="{63B3BB69-23CF-44E3-9099-C40C66FF867C}">
                  <a14:compatExt spid="_x0000_s2211"/>
                </a:ext>
                <a:ext uri="{FF2B5EF4-FFF2-40B4-BE49-F238E27FC236}">
                  <a16:creationId xmlns:a16="http://schemas.microsoft.com/office/drawing/2014/main" id="{00000000-0008-0000-0000-0000A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27</xdr:row>
          <xdr:rowOff>161925</xdr:rowOff>
        </xdr:from>
        <xdr:to>
          <xdr:col>12</xdr:col>
          <xdr:colOff>38100</xdr:colOff>
          <xdr:row>29</xdr:row>
          <xdr:rowOff>0</xdr:rowOff>
        </xdr:to>
        <xdr:sp macro="" textlink="">
          <xdr:nvSpPr>
            <xdr:cNvPr id="2212" name="Check Box 164" hidden="1">
              <a:extLst>
                <a:ext uri="{63B3BB69-23CF-44E3-9099-C40C66FF867C}">
                  <a14:compatExt spid="_x0000_s2212"/>
                </a:ext>
                <a:ext uri="{FF2B5EF4-FFF2-40B4-BE49-F238E27FC236}">
                  <a16:creationId xmlns:a16="http://schemas.microsoft.com/office/drawing/2014/main" id="{00000000-0008-0000-0000-0000A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28</xdr:row>
          <xdr:rowOff>161925</xdr:rowOff>
        </xdr:from>
        <xdr:to>
          <xdr:col>12</xdr:col>
          <xdr:colOff>38100</xdr:colOff>
          <xdr:row>30</xdr:row>
          <xdr:rowOff>0</xdr:rowOff>
        </xdr:to>
        <xdr:sp macro="" textlink="">
          <xdr:nvSpPr>
            <xdr:cNvPr id="2213" name="Check Box 165" hidden="1">
              <a:extLst>
                <a:ext uri="{63B3BB69-23CF-44E3-9099-C40C66FF867C}">
                  <a14:compatExt spid="_x0000_s2213"/>
                </a:ext>
                <a:ext uri="{FF2B5EF4-FFF2-40B4-BE49-F238E27FC236}">
                  <a16:creationId xmlns:a16="http://schemas.microsoft.com/office/drawing/2014/main" id="{00000000-0008-0000-0000-0000A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28</xdr:row>
          <xdr:rowOff>161925</xdr:rowOff>
        </xdr:from>
        <xdr:to>
          <xdr:col>12</xdr:col>
          <xdr:colOff>38100</xdr:colOff>
          <xdr:row>30</xdr:row>
          <xdr:rowOff>0</xdr:rowOff>
        </xdr:to>
        <xdr:sp macro="" textlink="">
          <xdr:nvSpPr>
            <xdr:cNvPr id="2214" name="Check Box 166" hidden="1">
              <a:extLst>
                <a:ext uri="{63B3BB69-23CF-44E3-9099-C40C66FF867C}">
                  <a14:compatExt spid="_x0000_s2214"/>
                </a:ext>
                <a:ext uri="{FF2B5EF4-FFF2-40B4-BE49-F238E27FC236}">
                  <a16:creationId xmlns:a16="http://schemas.microsoft.com/office/drawing/2014/main" id="{00000000-0008-0000-0000-0000A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152400</xdr:rowOff>
        </xdr:from>
        <xdr:to>
          <xdr:col>10</xdr:col>
          <xdr:colOff>66675</xdr:colOff>
          <xdr:row>30</xdr:row>
          <xdr:rowOff>0</xdr:rowOff>
        </xdr:to>
        <xdr:sp macro="" textlink="">
          <xdr:nvSpPr>
            <xdr:cNvPr id="2215" name="Check Box 167" hidden="1">
              <a:extLst>
                <a:ext uri="{63B3BB69-23CF-44E3-9099-C40C66FF867C}">
                  <a14:compatExt spid="_x0000_s2215"/>
                </a:ext>
                <a:ext uri="{FF2B5EF4-FFF2-40B4-BE49-F238E27FC236}">
                  <a16:creationId xmlns:a16="http://schemas.microsoft.com/office/drawing/2014/main" id="{00000000-0008-0000-0000-0000A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28</xdr:row>
          <xdr:rowOff>161925</xdr:rowOff>
        </xdr:from>
        <xdr:to>
          <xdr:col>12</xdr:col>
          <xdr:colOff>38100</xdr:colOff>
          <xdr:row>30</xdr:row>
          <xdr:rowOff>0</xdr:rowOff>
        </xdr:to>
        <xdr:sp macro="" textlink="">
          <xdr:nvSpPr>
            <xdr:cNvPr id="2216" name="Check Box 168" hidden="1">
              <a:extLst>
                <a:ext uri="{63B3BB69-23CF-44E3-9099-C40C66FF867C}">
                  <a14:compatExt spid="_x0000_s2216"/>
                </a:ext>
                <a:ext uri="{FF2B5EF4-FFF2-40B4-BE49-F238E27FC236}">
                  <a16:creationId xmlns:a16="http://schemas.microsoft.com/office/drawing/2014/main" id="{00000000-0008-0000-0000-0000A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152400</xdr:rowOff>
        </xdr:from>
        <xdr:to>
          <xdr:col>10</xdr:col>
          <xdr:colOff>66675</xdr:colOff>
          <xdr:row>30</xdr:row>
          <xdr:rowOff>0</xdr:rowOff>
        </xdr:to>
        <xdr:sp macro="" textlink="">
          <xdr:nvSpPr>
            <xdr:cNvPr id="2217" name="Check Box 169" hidden="1">
              <a:extLst>
                <a:ext uri="{63B3BB69-23CF-44E3-9099-C40C66FF867C}">
                  <a14:compatExt spid="_x0000_s2217"/>
                </a:ext>
                <a:ext uri="{FF2B5EF4-FFF2-40B4-BE49-F238E27FC236}">
                  <a16:creationId xmlns:a16="http://schemas.microsoft.com/office/drawing/2014/main" id="{00000000-0008-0000-0000-0000A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28</xdr:row>
          <xdr:rowOff>171450</xdr:rowOff>
        </xdr:from>
        <xdr:to>
          <xdr:col>11</xdr:col>
          <xdr:colOff>57150</xdr:colOff>
          <xdr:row>30</xdr:row>
          <xdr:rowOff>9525</xdr:rowOff>
        </xdr:to>
        <xdr:sp macro="" textlink="">
          <xdr:nvSpPr>
            <xdr:cNvPr id="2218" name="Check Box 170" hidden="1">
              <a:extLst>
                <a:ext uri="{63B3BB69-23CF-44E3-9099-C40C66FF867C}">
                  <a14:compatExt spid="_x0000_s2218"/>
                </a:ext>
                <a:ext uri="{FF2B5EF4-FFF2-40B4-BE49-F238E27FC236}">
                  <a16:creationId xmlns:a16="http://schemas.microsoft.com/office/drawing/2014/main" id="{00000000-0008-0000-0000-0000A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28</xdr:row>
          <xdr:rowOff>161925</xdr:rowOff>
        </xdr:from>
        <xdr:to>
          <xdr:col>12</xdr:col>
          <xdr:colOff>38100</xdr:colOff>
          <xdr:row>30</xdr:row>
          <xdr:rowOff>0</xdr:rowOff>
        </xdr:to>
        <xdr:sp macro="" textlink="">
          <xdr:nvSpPr>
            <xdr:cNvPr id="2219" name="Check Box 171" hidden="1">
              <a:extLst>
                <a:ext uri="{63B3BB69-23CF-44E3-9099-C40C66FF867C}">
                  <a14:compatExt spid="_x0000_s2219"/>
                </a:ext>
                <a:ext uri="{FF2B5EF4-FFF2-40B4-BE49-F238E27FC236}">
                  <a16:creationId xmlns:a16="http://schemas.microsoft.com/office/drawing/2014/main" id="{00000000-0008-0000-0000-0000A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29</xdr:row>
          <xdr:rowOff>161925</xdr:rowOff>
        </xdr:from>
        <xdr:to>
          <xdr:col>12</xdr:col>
          <xdr:colOff>38100</xdr:colOff>
          <xdr:row>31</xdr:row>
          <xdr:rowOff>0</xdr:rowOff>
        </xdr:to>
        <xdr:sp macro="" textlink="">
          <xdr:nvSpPr>
            <xdr:cNvPr id="2220" name="Check Box 172" hidden="1">
              <a:extLst>
                <a:ext uri="{63B3BB69-23CF-44E3-9099-C40C66FF867C}">
                  <a14:compatExt spid="_x0000_s2220"/>
                </a:ext>
                <a:ext uri="{FF2B5EF4-FFF2-40B4-BE49-F238E27FC236}">
                  <a16:creationId xmlns:a16="http://schemas.microsoft.com/office/drawing/2014/main" id="{00000000-0008-0000-0000-0000A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29</xdr:row>
          <xdr:rowOff>161925</xdr:rowOff>
        </xdr:from>
        <xdr:to>
          <xdr:col>12</xdr:col>
          <xdr:colOff>38100</xdr:colOff>
          <xdr:row>31</xdr:row>
          <xdr:rowOff>0</xdr:rowOff>
        </xdr:to>
        <xdr:sp macro="" textlink="">
          <xdr:nvSpPr>
            <xdr:cNvPr id="2221" name="Check Box 173" hidden="1">
              <a:extLst>
                <a:ext uri="{63B3BB69-23CF-44E3-9099-C40C66FF867C}">
                  <a14:compatExt spid="_x0000_s2221"/>
                </a:ext>
                <a:ext uri="{FF2B5EF4-FFF2-40B4-BE49-F238E27FC236}">
                  <a16:creationId xmlns:a16="http://schemas.microsoft.com/office/drawing/2014/main" id="{00000000-0008-0000-0000-0000A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152400</xdr:rowOff>
        </xdr:from>
        <xdr:to>
          <xdr:col>10</xdr:col>
          <xdr:colOff>66675</xdr:colOff>
          <xdr:row>30</xdr:row>
          <xdr:rowOff>0</xdr:rowOff>
        </xdr:to>
        <xdr:sp macro="" textlink="">
          <xdr:nvSpPr>
            <xdr:cNvPr id="2222" name="Check Box 174" hidden="1">
              <a:extLst>
                <a:ext uri="{63B3BB69-23CF-44E3-9099-C40C66FF867C}">
                  <a14:compatExt spid="_x0000_s2222"/>
                </a:ext>
                <a:ext uri="{FF2B5EF4-FFF2-40B4-BE49-F238E27FC236}">
                  <a16:creationId xmlns:a16="http://schemas.microsoft.com/office/drawing/2014/main" id="{00000000-0008-0000-0000-0000A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28</xdr:row>
          <xdr:rowOff>161925</xdr:rowOff>
        </xdr:from>
        <xdr:to>
          <xdr:col>12</xdr:col>
          <xdr:colOff>38100</xdr:colOff>
          <xdr:row>30</xdr:row>
          <xdr:rowOff>0</xdr:rowOff>
        </xdr:to>
        <xdr:sp macro="" textlink="">
          <xdr:nvSpPr>
            <xdr:cNvPr id="2223" name="Check Box 175" hidden="1">
              <a:extLst>
                <a:ext uri="{63B3BB69-23CF-44E3-9099-C40C66FF867C}">
                  <a14:compatExt spid="_x0000_s2223"/>
                </a:ext>
                <a:ext uri="{FF2B5EF4-FFF2-40B4-BE49-F238E27FC236}">
                  <a16:creationId xmlns:a16="http://schemas.microsoft.com/office/drawing/2014/main" id="{00000000-0008-0000-0000-0000A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152400</xdr:rowOff>
        </xdr:from>
        <xdr:to>
          <xdr:col>10</xdr:col>
          <xdr:colOff>66675</xdr:colOff>
          <xdr:row>30</xdr:row>
          <xdr:rowOff>0</xdr:rowOff>
        </xdr:to>
        <xdr:sp macro="" textlink="">
          <xdr:nvSpPr>
            <xdr:cNvPr id="2224" name="Check Box 176" hidden="1">
              <a:extLst>
                <a:ext uri="{63B3BB69-23CF-44E3-9099-C40C66FF867C}">
                  <a14:compatExt spid="_x0000_s2224"/>
                </a:ext>
                <a:ext uri="{FF2B5EF4-FFF2-40B4-BE49-F238E27FC236}">
                  <a16:creationId xmlns:a16="http://schemas.microsoft.com/office/drawing/2014/main" id="{00000000-0008-0000-0000-0000B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28</xdr:row>
          <xdr:rowOff>171450</xdr:rowOff>
        </xdr:from>
        <xdr:to>
          <xdr:col>11</xdr:col>
          <xdr:colOff>57150</xdr:colOff>
          <xdr:row>30</xdr:row>
          <xdr:rowOff>9525</xdr:rowOff>
        </xdr:to>
        <xdr:sp macro="" textlink="">
          <xdr:nvSpPr>
            <xdr:cNvPr id="2225" name="Check Box 177" hidden="1">
              <a:extLst>
                <a:ext uri="{63B3BB69-23CF-44E3-9099-C40C66FF867C}">
                  <a14:compatExt spid="_x0000_s2225"/>
                </a:ext>
                <a:ext uri="{FF2B5EF4-FFF2-40B4-BE49-F238E27FC236}">
                  <a16:creationId xmlns:a16="http://schemas.microsoft.com/office/drawing/2014/main" id="{00000000-0008-0000-0000-0000B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28</xdr:row>
          <xdr:rowOff>161925</xdr:rowOff>
        </xdr:from>
        <xdr:to>
          <xdr:col>12</xdr:col>
          <xdr:colOff>38100</xdr:colOff>
          <xdr:row>30</xdr:row>
          <xdr:rowOff>0</xdr:rowOff>
        </xdr:to>
        <xdr:sp macro="" textlink="">
          <xdr:nvSpPr>
            <xdr:cNvPr id="2226" name="Check Box 178" hidden="1">
              <a:extLst>
                <a:ext uri="{63B3BB69-23CF-44E3-9099-C40C66FF867C}">
                  <a14:compatExt spid="_x0000_s2226"/>
                </a:ext>
                <a:ext uri="{FF2B5EF4-FFF2-40B4-BE49-F238E27FC236}">
                  <a16:creationId xmlns:a16="http://schemas.microsoft.com/office/drawing/2014/main" id="{00000000-0008-0000-0000-0000B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29</xdr:row>
          <xdr:rowOff>161925</xdr:rowOff>
        </xdr:from>
        <xdr:to>
          <xdr:col>12</xdr:col>
          <xdr:colOff>38100</xdr:colOff>
          <xdr:row>31</xdr:row>
          <xdr:rowOff>0</xdr:rowOff>
        </xdr:to>
        <xdr:sp macro="" textlink="">
          <xdr:nvSpPr>
            <xdr:cNvPr id="2227" name="Check Box 179" hidden="1">
              <a:extLst>
                <a:ext uri="{63B3BB69-23CF-44E3-9099-C40C66FF867C}">
                  <a14:compatExt spid="_x0000_s2227"/>
                </a:ext>
                <a:ext uri="{FF2B5EF4-FFF2-40B4-BE49-F238E27FC236}">
                  <a16:creationId xmlns:a16="http://schemas.microsoft.com/office/drawing/2014/main" id="{00000000-0008-0000-0000-0000B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29</xdr:row>
          <xdr:rowOff>161925</xdr:rowOff>
        </xdr:from>
        <xdr:to>
          <xdr:col>12</xdr:col>
          <xdr:colOff>38100</xdr:colOff>
          <xdr:row>31</xdr:row>
          <xdr:rowOff>0</xdr:rowOff>
        </xdr:to>
        <xdr:sp macro="" textlink="">
          <xdr:nvSpPr>
            <xdr:cNvPr id="2228" name="Check Box 180" hidden="1">
              <a:extLst>
                <a:ext uri="{63B3BB69-23CF-44E3-9099-C40C66FF867C}">
                  <a14:compatExt spid="_x0000_s2228"/>
                </a:ext>
                <a:ext uri="{FF2B5EF4-FFF2-40B4-BE49-F238E27FC236}">
                  <a16:creationId xmlns:a16="http://schemas.microsoft.com/office/drawing/2014/main" id="{00000000-0008-0000-0000-0000B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29</xdr:row>
          <xdr:rowOff>152400</xdr:rowOff>
        </xdr:from>
        <xdr:to>
          <xdr:col>10</xdr:col>
          <xdr:colOff>66675</xdr:colOff>
          <xdr:row>31</xdr:row>
          <xdr:rowOff>0</xdr:rowOff>
        </xdr:to>
        <xdr:sp macro="" textlink="">
          <xdr:nvSpPr>
            <xdr:cNvPr id="2229" name="Check Box 181" hidden="1">
              <a:extLst>
                <a:ext uri="{63B3BB69-23CF-44E3-9099-C40C66FF867C}">
                  <a14:compatExt spid="_x0000_s2229"/>
                </a:ext>
                <a:ext uri="{FF2B5EF4-FFF2-40B4-BE49-F238E27FC236}">
                  <a16:creationId xmlns:a16="http://schemas.microsoft.com/office/drawing/2014/main" id="{00000000-0008-0000-0000-0000B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29</xdr:row>
          <xdr:rowOff>161925</xdr:rowOff>
        </xdr:from>
        <xdr:to>
          <xdr:col>12</xdr:col>
          <xdr:colOff>38100</xdr:colOff>
          <xdr:row>31</xdr:row>
          <xdr:rowOff>0</xdr:rowOff>
        </xdr:to>
        <xdr:sp macro="" textlink="">
          <xdr:nvSpPr>
            <xdr:cNvPr id="2230" name="Check Box 182" hidden="1">
              <a:extLst>
                <a:ext uri="{63B3BB69-23CF-44E3-9099-C40C66FF867C}">
                  <a14:compatExt spid="_x0000_s2230"/>
                </a:ext>
                <a:ext uri="{FF2B5EF4-FFF2-40B4-BE49-F238E27FC236}">
                  <a16:creationId xmlns:a16="http://schemas.microsoft.com/office/drawing/2014/main" id="{00000000-0008-0000-0000-0000B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29</xdr:row>
          <xdr:rowOff>152400</xdr:rowOff>
        </xdr:from>
        <xdr:to>
          <xdr:col>10</xdr:col>
          <xdr:colOff>66675</xdr:colOff>
          <xdr:row>31</xdr:row>
          <xdr:rowOff>0</xdr:rowOff>
        </xdr:to>
        <xdr:sp macro="" textlink="">
          <xdr:nvSpPr>
            <xdr:cNvPr id="2231" name="Check Box 183" hidden="1">
              <a:extLst>
                <a:ext uri="{63B3BB69-23CF-44E3-9099-C40C66FF867C}">
                  <a14:compatExt spid="_x0000_s2231"/>
                </a:ext>
                <a:ext uri="{FF2B5EF4-FFF2-40B4-BE49-F238E27FC236}">
                  <a16:creationId xmlns:a16="http://schemas.microsoft.com/office/drawing/2014/main" id="{00000000-0008-0000-0000-0000B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29</xdr:row>
          <xdr:rowOff>161925</xdr:rowOff>
        </xdr:from>
        <xdr:to>
          <xdr:col>12</xdr:col>
          <xdr:colOff>38100</xdr:colOff>
          <xdr:row>31</xdr:row>
          <xdr:rowOff>0</xdr:rowOff>
        </xdr:to>
        <xdr:sp macro="" textlink="">
          <xdr:nvSpPr>
            <xdr:cNvPr id="2232" name="Check Box 184" hidden="1">
              <a:extLst>
                <a:ext uri="{63B3BB69-23CF-44E3-9099-C40C66FF867C}">
                  <a14:compatExt spid="_x0000_s2232"/>
                </a:ext>
                <a:ext uri="{FF2B5EF4-FFF2-40B4-BE49-F238E27FC236}">
                  <a16:creationId xmlns:a16="http://schemas.microsoft.com/office/drawing/2014/main" id="{00000000-0008-0000-0000-0000B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29</xdr:row>
          <xdr:rowOff>152400</xdr:rowOff>
        </xdr:from>
        <xdr:to>
          <xdr:col>10</xdr:col>
          <xdr:colOff>66675</xdr:colOff>
          <xdr:row>31</xdr:row>
          <xdr:rowOff>0</xdr:rowOff>
        </xdr:to>
        <xdr:sp macro="" textlink="">
          <xdr:nvSpPr>
            <xdr:cNvPr id="2233" name="Check Box 185" hidden="1">
              <a:extLst>
                <a:ext uri="{63B3BB69-23CF-44E3-9099-C40C66FF867C}">
                  <a14:compatExt spid="_x0000_s2233"/>
                </a:ext>
                <a:ext uri="{FF2B5EF4-FFF2-40B4-BE49-F238E27FC236}">
                  <a16:creationId xmlns:a16="http://schemas.microsoft.com/office/drawing/2014/main" id="{00000000-0008-0000-0000-0000B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29</xdr:row>
          <xdr:rowOff>161925</xdr:rowOff>
        </xdr:from>
        <xdr:to>
          <xdr:col>12</xdr:col>
          <xdr:colOff>38100</xdr:colOff>
          <xdr:row>31</xdr:row>
          <xdr:rowOff>0</xdr:rowOff>
        </xdr:to>
        <xdr:sp macro="" textlink="">
          <xdr:nvSpPr>
            <xdr:cNvPr id="2234" name="Check Box 186" hidden="1">
              <a:extLst>
                <a:ext uri="{63B3BB69-23CF-44E3-9099-C40C66FF867C}">
                  <a14:compatExt spid="_x0000_s2234"/>
                </a:ext>
                <a:ext uri="{FF2B5EF4-FFF2-40B4-BE49-F238E27FC236}">
                  <a16:creationId xmlns:a16="http://schemas.microsoft.com/office/drawing/2014/main" id="{00000000-0008-0000-0000-0000B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29</xdr:row>
          <xdr:rowOff>152400</xdr:rowOff>
        </xdr:from>
        <xdr:to>
          <xdr:col>10</xdr:col>
          <xdr:colOff>66675</xdr:colOff>
          <xdr:row>31</xdr:row>
          <xdr:rowOff>0</xdr:rowOff>
        </xdr:to>
        <xdr:sp macro="" textlink="">
          <xdr:nvSpPr>
            <xdr:cNvPr id="2235" name="Check Box 187" hidden="1">
              <a:extLst>
                <a:ext uri="{63B3BB69-23CF-44E3-9099-C40C66FF867C}">
                  <a14:compatExt spid="_x0000_s2235"/>
                </a:ext>
                <a:ext uri="{FF2B5EF4-FFF2-40B4-BE49-F238E27FC236}">
                  <a16:creationId xmlns:a16="http://schemas.microsoft.com/office/drawing/2014/main" id="{00000000-0008-0000-0000-0000B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29</xdr:row>
          <xdr:rowOff>161925</xdr:rowOff>
        </xdr:from>
        <xdr:to>
          <xdr:col>12</xdr:col>
          <xdr:colOff>38100</xdr:colOff>
          <xdr:row>31</xdr:row>
          <xdr:rowOff>0</xdr:rowOff>
        </xdr:to>
        <xdr:sp macro="" textlink="">
          <xdr:nvSpPr>
            <xdr:cNvPr id="2236" name="Check Box 188" hidden="1">
              <a:extLst>
                <a:ext uri="{63B3BB69-23CF-44E3-9099-C40C66FF867C}">
                  <a14:compatExt spid="_x0000_s2236"/>
                </a:ext>
                <a:ext uri="{FF2B5EF4-FFF2-40B4-BE49-F238E27FC236}">
                  <a16:creationId xmlns:a16="http://schemas.microsoft.com/office/drawing/2014/main" id="{00000000-0008-0000-0000-0000B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29</xdr:row>
          <xdr:rowOff>152400</xdr:rowOff>
        </xdr:from>
        <xdr:to>
          <xdr:col>10</xdr:col>
          <xdr:colOff>66675</xdr:colOff>
          <xdr:row>31</xdr:row>
          <xdr:rowOff>0</xdr:rowOff>
        </xdr:to>
        <xdr:sp macro="" textlink="">
          <xdr:nvSpPr>
            <xdr:cNvPr id="2237" name="Check Box 189" hidden="1">
              <a:extLst>
                <a:ext uri="{63B3BB69-23CF-44E3-9099-C40C66FF867C}">
                  <a14:compatExt spid="_x0000_s2237"/>
                </a:ext>
                <a:ext uri="{FF2B5EF4-FFF2-40B4-BE49-F238E27FC236}">
                  <a16:creationId xmlns:a16="http://schemas.microsoft.com/office/drawing/2014/main" id="{00000000-0008-0000-0000-0000B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29</xdr:row>
          <xdr:rowOff>161925</xdr:rowOff>
        </xdr:from>
        <xdr:to>
          <xdr:col>12</xdr:col>
          <xdr:colOff>38100</xdr:colOff>
          <xdr:row>31</xdr:row>
          <xdr:rowOff>0</xdr:rowOff>
        </xdr:to>
        <xdr:sp macro="" textlink="">
          <xdr:nvSpPr>
            <xdr:cNvPr id="2238" name="Check Box 190" hidden="1">
              <a:extLst>
                <a:ext uri="{63B3BB69-23CF-44E3-9099-C40C66FF867C}">
                  <a14:compatExt spid="_x0000_s2238"/>
                </a:ext>
                <a:ext uri="{FF2B5EF4-FFF2-40B4-BE49-F238E27FC236}">
                  <a16:creationId xmlns:a16="http://schemas.microsoft.com/office/drawing/2014/main" id="{00000000-0008-0000-0000-0000B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29</xdr:row>
          <xdr:rowOff>152400</xdr:rowOff>
        </xdr:from>
        <xdr:to>
          <xdr:col>10</xdr:col>
          <xdr:colOff>66675</xdr:colOff>
          <xdr:row>31</xdr:row>
          <xdr:rowOff>0</xdr:rowOff>
        </xdr:to>
        <xdr:sp macro="" textlink="">
          <xdr:nvSpPr>
            <xdr:cNvPr id="2239" name="Check Box 191" hidden="1">
              <a:extLst>
                <a:ext uri="{63B3BB69-23CF-44E3-9099-C40C66FF867C}">
                  <a14:compatExt spid="_x0000_s2239"/>
                </a:ext>
                <a:ext uri="{FF2B5EF4-FFF2-40B4-BE49-F238E27FC236}">
                  <a16:creationId xmlns:a16="http://schemas.microsoft.com/office/drawing/2014/main" id="{00000000-0008-0000-0000-0000B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29</xdr:row>
          <xdr:rowOff>171450</xdr:rowOff>
        </xdr:from>
        <xdr:to>
          <xdr:col>11</xdr:col>
          <xdr:colOff>57150</xdr:colOff>
          <xdr:row>31</xdr:row>
          <xdr:rowOff>9525</xdr:rowOff>
        </xdr:to>
        <xdr:sp macro="" textlink="">
          <xdr:nvSpPr>
            <xdr:cNvPr id="2240" name="Check Box 192" hidden="1">
              <a:extLst>
                <a:ext uri="{63B3BB69-23CF-44E3-9099-C40C66FF867C}">
                  <a14:compatExt spid="_x0000_s2240"/>
                </a:ext>
                <a:ext uri="{FF2B5EF4-FFF2-40B4-BE49-F238E27FC236}">
                  <a16:creationId xmlns:a16="http://schemas.microsoft.com/office/drawing/2014/main" id="{00000000-0008-0000-0000-0000C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29</xdr:row>
          <xdr:rowOff>161925</xdr:rowOff>
        </xdr:from>
        <xdr:to>
          <xdr:col>12</xdr:col>
          <xdr:colOff>38100</xdr:colOff>
          <xdr:row>31</xdr:row>
          <xdr:rowOff>0</xdr:rowOff>
        </xdr:to>
        <xdr:sp macro="" textlink="">
          <xdr:nvSpPr>
            <xdr:cNvPr id="2241" name="Check Box 193" hidden="1">
              <a:extLst>
                <a:ext uri="{63B3BB69-23CF-44E3-9099-C40C66FF867C}">
                  <a14:compatExt spid="_x0000_s2241"/>
                </a:ext>
                <a:ext uri="{FF2B5EF4-FFF2-40B4-BE49-F238E27FC236}">
                  <a16:creationId xmlns:a16="http://schemas.microsoft.com/office/drawing/2014/main" id="{00000000-0008-0000-0000-0000C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30</xdr:row>
          <xdr:rowOff>161925</xdr:rowOff>
        </xdr:from>
        <xdr:to>
          <xdr:col>12</xdr:col>
          <xdr:colOff>38100</xdr:colOff>
          <xdr:row>32</xdr:row>
          <xdr:rowOff>0</xdr:rowOff>
        </xdr:to>
        <xdr:sp macro="" textlink="">
          <xdr:nvSpPr>
            <xdr:cNvPr id="2242" name="Check Box 194" hidden="1">
              <a:extLst>
                <a:ext uri="{63B3BB69-23CF-44E3-9099-C40C66FF867C}">
                  <a14:compatExt spid="_x0000_s2242"/>
                </a:ext>
                <a:ext uri="{FF2B5EF4-FFF2-40B4-BE49-F238E27FC236}">
                  <a16:creationId xmlns:a16="http://schemas.microsoft.com/office/drawing/2014/main" id="{00000000-0008-0000-0000-0000C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30</xdr:row>
          <xdr:rowOff>161925</xdr:rowOff>
        </xdr:from>
        <xdr:to>
          <xdr:col>12</xdr:col>
          <xdr:colOff>38100</xdr:colOff>
          <xdr:row>32</xdr:row>
          <xdr:rowOff>0</xdr:rowOff>
        </xdr:to>
        <xdr:sp macro="" textlink="">
          <xdr:nvSpPr>
            <xdr:cNvPr id="2243" name="Check Box 195" hidden="1">
              <a:extLst>
                <a:ext uri="{63B3BB69-23CF-44E3-9099-C40C66FF867C}">
                  <a14:compatExt spid="_x0000_s2243"/>
                </a:ext>
                <a:ext uri="{FF2B5EF4-FFF2-40B4-BE49-F238E27FC236}">
                  <a16:creationId xmlns:a16="http://schemas.microsoft.com/office/drawing/2014/main" id="{00000000-0008-0000-0000-0000C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29</xdr:row>
          <xdr:rowOff>152400</xdr:rowOff>
        </xdr:from>
        <xdr:to>
          <xdr:col>10</xdr:col>
          <xdr:colOff>66675</xdr:colOff>
          <xdr:row>31</xdr:row>
          <xdr:rowOff>0</xdr:rowOff>
        </xdr:to>
        <xdr:sp macro="" textlink="">
          <xdr:nvSpPr>
            <xdr:cNvPr id="2244" name="Check Box 196" hidden="1">
              <a:extLst>
                <a:ext uri="{63B3BB69-23CF-44E3-9099-C40C66FF867C}">
                  <a14:compatExt spid="_x0000_s2244"/>
                </a:ext>
                <a:ext uri="{FF2B5EF4-FFF2-40B4-BE49-F238E27FC236}">
                  <a16:creationId xmlns:a16="http://schemas.microsoft.com/office/drawing/2014/main" id="{00000000-0008-0000-0000-0000C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29</xdr:row>
          <xdr:rowOff>161925</xdr:rowOff>
        </xdr:from>
        <xdr:to>
          <xdr:col>12</xdr:col>
          <xdr:colOff>38100</xdr:colOff>
          <xdr:row>31</xdr:row>
          <xdr:rowOff>0</xdr:rowOff>
        </xdr:to>
        <xdr:sp macro="" textlink="">
          <xdr:nvSpPr>
            <xdr:cNvPr id="2245" name="Check Box 197" hidden="1">
              <a:extLst>
                <a:ext uri="{63B3BB69-23CF-44E3-9099-C40C66FF867C}">
                  <a14:compatExt spid="_x0000_s2245"/>
                </a:ext>
                <a:ext uri="{FF2B5EF4-FFF2-40B4-BE49-F238E27FC236}">
                  <a16:creationId xmlns:a16="http://schemas.microsoft.com/office/drawing/2014/main" id="{00000000-0008-0000-0000-0000C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29</xdr:row>
          <xdr:rowOff>152400</xdr:rowOff>
        </xdr:from>
        <xdr:to>
          <xdr:col>10</xdr:col>
          <xdr:colOff>66675</xdr:colOff>
          <xdr:row>31</xdr:row>
          <xdr:rowOff>0</xdr:rowOff>
        </xdr:to>
        <xdr:sp macro="" textlink="">
          <xdr:nvSpPr>
            <xdr:cNvPr id="2246" name="Check Box 198" hidden="1">
              <a:extLst>
                <a:ext uri="{63B3BB69-23CF-44E3-9099-C40C66FF867C}">
                  <a14:compatExt spid="_x0000_s2246"/>
                </a:ext>
                <a:ext uri="{FF2B5EF4-FFF2-40B4-BE49-F238E27FC236}">
                  <a16:creationId xmlns:a16="http://schemas.microsoft.com/office/drawing/2014/main" id="{00000000-0008-0000-0000-0000C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29</xdr:row>
          <xdr:rowOff>171450</xdr:rowOff>
        </xdr:from>
        <xdr:to>
          <xdr:col>11</xdr:col>
          <xdr:colOff>57150</xdr:colOff>
          <xdr:row>31</xdr:row>
          <xdr:rowOff>9525</xdr:rowOff>
        </xdr:to>
        <xdr:sp macro="" textlink="">
          <xdr:nvSpPr>
            <xdr:cNvPr id="2247" name="Check Box 199" hidden="1">
              <a:extLst>
                <a:ext uri="{63B3BB69-23CF-44E3-9099-C40C66FF867C}">
                  <a14:compatExt spid="_x0000_s2247"/>
                </a:ext>
                <a:ext uri="{FF2B5EF4-FFF2-40B4-BE49-F238E27FC236}">
                  <a16:creationId xmlns:a16="http://schemas.microsoft.com/office/drawing/2014/main" id="{00000000-0008-0000-0000-0000C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29</xdr:row>
          <xdr:rowOff>161925</xdr:rowOff>
        </xdr:from>
        <xdr:to>
          <xdr:col>12</xdr:col>
          <xdr:colOff>38100</xdr:colOff>
          <xdr:row>31</xdr:row>
          <xdr:rowOff>0</xdr:rowOff>
        </xdr:to>
        <xdr:sp macro="" textlink="">
          <xdr:nvSpPr>
            <xdr:cNvPr id="2248" name="Check Box 200" hidden="1">
              <a:extLst>
                <a:ext uri="{63B3BB69-23CF-44E3-9099-C40C66FF867C}">
                  <a14:compatExt spid="_x0000_s2248"/>
                </a:ext>
                <a:ext uri="{FF2B5EF4-FFF2-40B4-BE49-F238E27FC236}">
                  <a16:creationId xmlns:a16="http://schemas.microsoft.com/office/drawing/2014/main" id="{00000000-0008-0000-0000-0000C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30</xdr:row>
          <xdr:rowOff>161925</xdr:rowOff>
        </xdr:from>
        <xdr:to>
          <xdr:col>12</xdr:col>
          <xdr:colOff>38100</xdr:colOff>
          <xdr:row>32</xdr:row>
          <xdr:rowOff>0</xdr:rowOff>
        </xdr:to>
        <xdr:sp macro="" textlink="">
          <xdr:nvSpPr>
            <xdr:cNvPr id="2249" name="Check Box 201" hidden="1">
              <a:extLst>
                <a:ext uri="{63B3BB69-23CF-44E3-9099-C40C66FF867C}">
                  <a14:compatExt spid="_x0000_s2249"/>
                </a:ext>
                <a:ext uri="{FF2B5EF4-FFF2-40B4-BE49-F238E27FC236}">
                  <a16:creationId xmlns:a16="http://schemas.microsoft.com/office/drawing/2014/main" id="{00000000-0008-0000-0000-0000C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30</xdr:row>
          <xdr:rowOff>161925</xdr:rowOff>
        </xdr:from>
        <xdr:to>
          <xdr:col>12</xdr:col>
          <xdr:colOff>38100</xdr:colOff>
          <xdr:row>32</xdr:row>
          <xdr:rowOff>0</xdr:rowOff>
        </xdr:to>
        <xdr:sp macro="" textlink="">
          <xdr:nvSpPr>
            <xdr:cNvPr id="2250" name="Check Box 202" hidden="1">
              <a:extLst>
                <a:ext uri="{63B3BB69-23CF-44E3-9099-C40C66FF867C}">
                  <a14:compatExt spid="_x0000_s2250"/>
                </a:ext>
                <a:ext uri="{FF2B5EF4-FFF2-40B4-BE49-F238E27FC236}">
                  <a16:creationId xmlns:a16="http://schemas.microsoft.com/office/drawing/2014/main" id="{00000000-0008-0000-0000-0000C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152400</xdr:rowOff>
        </xdr:from>
        <xdr:to>
          <xdr:col>10</xdr:col>
          <xdr:colOff>66675</xdr:colOff>
          <xdr:row>32</xdr:row>
          <xdr:rowOff>0</xdr:rowOff>
        </xdr:to>
        <xdr:sp macro="" textlink="">
          <xdr:nvSpPr>
            <xdr:cNvPr id="2251" name="Check Box 203" hidden="1">
              <a:extLst>
                <a:ext uri="{63B3BB69-23CF-44E3-9099-C40C66FF867C}">
                  <a14:compatExt spid="_x0000_s2251"/>
                </a:ext>
                <a:ext uri="{FF2B5EF4-FFF2-40B4-BE49-F238E27FC236}">
                  <a16:creationId xmlns:a16="http://schemas.microsoft.com/office/drawing/2014/main" id="{00000000-0008-0000-0000-0000C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30</xdr:row>
          <xdr:rowOff>161925</xdr:rowOff>
        </xdr:from>
        <xdr:to>
          <xdr:col>12</xdr:col>
          <xdr:colOff>38100</xdr:colOff>
          <xdr:row>32</xdr:row>
          <xdr:rowOff>0</xdr:rowOff>
        </xdr:to>
        <xdr:sp macro="" textlink="">
          <xdr:nvSpPr>
            <xdr:cNvPr id="2252" name="Check Box 204" hidden="1">
              <a:extLst>
                <a:ext uri="{63B3BB69-23CF-44E3-9099-C40C66FF867C}">
                  <a14:compatExt spid="_x0000_s2252"/>
                </a:ext>
                <a:ext uri="{FF2B5EF4-FFF2-40B4-BE49-F238E27FC236}">
                  <a16:creationId xmlns:a16="http://schemas.microsoft.com/office/drawing/2014/main" id="{00000000-0008-0000-0000-0000C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152400</xdr:rowOff>
        </xdr:from>
        <xdr:to>
          <xdr:col>10</xdr:col>
          <xdr:colOff>66675</xdr:colOff>
          <xdr:row>32</xdr:row>
          <xdr:rowOff>0</xdr:rowOff>
        </xdr:to>
        <xdr:sp macro="" textlink="">
          <xdr:nvSpPr>
            <xdr:cNvPr id="2253" name="Check Box 205" hidden="1">
              <a:extLst>
                <a:ext uri="{63B3BB69-23CF-44E3-9099-C40C66FF867C}">
                  <a14:compatExt spid="_x0000_s2253"/>
                </a:ext>
                <a:ext uri="{FF2B5EF4-FFF2-40B4-BE49-F238E27FC236}">
                  <a16:creationId xmlns:a16="http://schemas.microsoft.com/office/drawing/2014/main" id="{00000000-0008-0000-0000-0000C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30</xdr:row>
          <xdr:rowOff>161925</xdr:rowOff>
        </xdr:from>
        <xdr:to>
          <xdr:col>12</xdr:col>
          <xdr:colOff>38100</xdr:colOff>
          <xdr:row>32</xdr:row>
          <xdr:rowOff>0</xdr:rowOff>
        </xdr:to>
        <xdr:sp macro="" textlink="">
          <xdr:nvSpPr>
            <xdr:cNvPr id="2254" name="Check Box 206" hidden="1">
              <a:extLst>
                <a:ext uri="{63B3BB69-23CF-44E3-9099-C40C66FF867C}">
                  <a14:compatExt spid="_x0000_s2254"/>
                </a:ext>
                <a:ext uri="{FF2B5EF4-FFF2-40B4-BE49-F238E27FC236}">
                  <a16:creationId xmlns:a16="http://schemas.microsoft.com/office/drawing/2014/main" id="{00000000-0008-0000-0000-0000C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152400</xdr:rowOff>
        </xdr:from>
        <xdr:to>
          <xdr:col>10</xdr:col>
          <xdr:colOff>66675</xdr:colOff>
          <xdr:row>32</xdr:row>
          <xdr:rowOff>0</xdr:rowOff>
        </xdr:to>
        <xdr:sp macro="" textlink="">
          <xdr:nvSpPr>
            <xdr:cNvPr id="2255" name="Check Box 207" hidden="1">
              <a:extLst>
                <a:ext uri="{63B3BB69-23CF-44E3-9099-C40C66FF867C}">
                  <a14:compatExt spid="_x0000_s2255"/>
                </a:ext>
                <a:ext uri="{FF2B5EF4-FFF2-40B4-BE49-F238E27FC236}">
                  <a16:creationId xmlns:a16="http://schemas.microsoft.com/office/drawing/2014/main" id="{00000000-0008-0000-0000-0000C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30</xdr:row>
          <xdr:rowOff>161925</xdr:rowOff>
        </xdr:from>
        <xdr:to>
          <xdr:col>12</xdr:col>
          <xdr:colOff>38100</xdr:colOff>
          <xdr:row>32</xdr:row>
          <xdr:rowOff>0</xdr:rowOff>
        </xdr:to>
        <xdr:sp macro="" textlink="">
          <xdr:nvSpPr>
            <xdr:cNvPr id="2256" name="Check Box 208" hidden="1">
              <a:extLst>
                <a:ext uri="{63B3BB69-23CF-44E3-9099-C40C66FF867C}">
                  <a14:compatExt spid="_x0000_s2256"/>
                </a:ext>
                <a:ext uri="{FF2B5EF4-FFF2-40B4-BE49-F238E27FC236}">
                  <a16:creationId xmlns:a16="http://schemas.microsoft.com/office/drawing/2014/main" id="{00000000-0008-0000-0000-0000D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152400</xdr:rowOff>
        </xdr:from>
        <xdr:to>
          <xdr:col>10</xdr:col>
          <xdr:colOff>66675</xdr:colOff>
          <xdr:row>32</xdr:row>
          <xdr:rowOff>0</xdr:rowOff>
        </xdr:to>
        <xdr:sp macro="" textlink="">
          <xdr:nvSpPr>
            <xdr:cNvPr id="2257" name="Check Box 209" hidden="1">
              <a:extLst>
                <a:ext uri="{63B3BB69-23CF-44E3-9099-C40C66FF867C}">
                  <a14:compatExt spid="_x0000_s2257"/>
                </a:ext>
                <a:ext uri="{FF2B5EF4-FFF2-40B4-BE49-F238E27FC236}">
                  <a16:creationId xmlns:a16="http://schemas.microsoft.com/office/drawing/2014/main" id="{00000000-0008-0000-0000-0000D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30</xdr:row>
          <xdr:rowOff>161925</xdr:rowOff>
        </xdr:from>
        <xdr:to>
          <xdr:col>12</xdr:col>
          <xdr:colOff>38100</xdr:colOff>
          <xdr:row>32</xdr:row>
          <xdr:rowOff>0</xdr:rowOff>
        </xdr:to>
        <xdr:sp macro="" textlink="">
          <xdr:nvSpPr>
            <xdr:cNvPr id="2258" name="Check Box 210" hidden="1">
              <a:extLst>
                <a:ext uri="{63B3BB69-23CF-44E3-9099-C40C66FF867C}">
                  <a14:compatExt spid="_x0000_s2258"/>
                </a:ext>
                <a:ext uri="{FF2B5EF4-FFF2-40B4-BE49-F238E27FC236}">
                  <a16:creationId xmlns:a16="http://schemas.microsoft.com/office/drawing/2014/main" id="{00000000-0008-0000-0000-0000D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152400</xdr:rowOff>
        </xdr:from>
        <xdr:to>
          <xdr:col>10</xdr:col>
          <xdr:colOff>66675</xdr:colOff>
          <xdr:row>32</xdr:row>
          <xdr:rowOff>0</xdr:rowOff>
        </xdr:to>
        <xdr:sp macro="" textlink="">
          <xdr:nvSpPr>
            <xdr:cNvPr id="2259" name="Check Box 211" hidden="1">
              <a:extLst>
                <a:ext uri="{63B3BB69-23CF-44E3-9099-C40C66FF867C}">
                  <a14:compatExt spid="_x0000_s2259"/>
                </a:ext>
                <a:ext uri="{FF2B5EF4-FFF2-40B4-BE49-F238E27FC236}">
                  <a16:creationId xmlns:a16="http://schemas.microsoft.com/office/drawing/2014/main" id="{00000000-0008-0000-0000-0000D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30</xdr:row>
          <xdr:rowOff>161925</xdr:rowOff>
        </xdr:from>
        <xdr:to>
          <xdr:col>12</xdr:col>
          <xdr:colOff>38100</xdr:colOff>
          <xdr:row>32</xdr:row>
          <xdr:rowOff>0</xdr:rowOff>
        </xdr:to>
        <xdr:sp macro="" textlink="">
          <xdr:nvSpPr>
            <xdr:cNvPr id="2260" name="Check Box 212" hidden="1">
              <a:extLst>
                <a:ext uri="{63B3BB69-23CF-44E3-9099-C40C66FF867C}">
                  <a14:compatExt spid="_x0000_s2260"/>
                </a:ext>
                <a:ext uri="{FF2B5EF4-FFF2-40B4-BE49-F238E27FC236}">
                  <a16:creationId xmlns:a16="http://schemas.microsoft.com/office/drawing/2014/main" id="{00000000-0008-0000-0000-0000D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152400</xdr:rowOff>
        </xdr:from>
        <xdr:to>
          <xdr:col>10</xdr:col>
          <xdr:colOff>66675</xdr:colOff>
          <xdr:row>32</xdr:row>
          <xdr:rowOff>0</xdr:rowOff>
        </xdr:to>
        <xdr:sp macro="" textlink="">
          <xdr:nvSpPr>
            <xdr:cNvPr id="2261" name="Check Box 213" hidden="1">
              <a:extLst>
                <a:ext uri="{63B3BB69-23CF-44E3-9099-C40C66FF867C}">
                  <a14:compatExt spid="_x0000_s2261"/>
                </a:ext>
                <a:ext uri="{FF2B5EF4-FFF2-40B4-BE49-F238E27FC236}">
                  <a16:creationId xmlns:a16="http://schemas.microsoft.com/office/drawing/2014/main" id="{00000000-0008-0000-0000-0000D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30</xdr:row>
          <xdr:rowOff>171450</xdr:rowOff>
        </xdr:from>
        <xdr:to>
          <xdr:col>11</xdr:col>
          <xdr:colOff>57150</xdr:colOff>
          <xdr:row>32</xdr:row>
          <xdr:rowOff>9525</xdr:rowOff>
        </xdr:to>
        <xdr:sp macro="" textlink="">
          <xdr:nvSpPr>
            <xdr:cNvPr id="2262" name="Check Box 214" hidden="1">
              <a:extLst>
                <a:ext uri="{63B3BB69-23CF-44E3-9099-C40C66FF867C}">
                  <a14:compatExt spid="_x0000_s2262"/>
                </a:ext>
                <a:ext uri="{FF2B5EF4-FFF2-40B4-BE49-F238E27FC236}">
                  <a16:creationId xmlns:a16="http://schemas.microsoft.com/office/drawing/2014/main" id="{00000000-0008-0000-0000-0000D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30</xdr:row>
          <xdr:rowOff>161925</xdr:rowOff>
        </xdr:from>
        <xdr:to>
          <xdr:col>12</xdr:col>
          <xdr:colOff>38100</xdr:colOff>
          <xdr:row>32</xdr:row>
          <xdr:rowOff>0</xdr:rowOff>
        </xdr:to>
        <xdr:sp macro="" textlink="">
          <xdr:nvSpPr>
            <xdr:cNvPr id="2263" name="Check Box 215" hidden="1">
              <a:extLst>
                <a:ext uri="{63B3BB69-23CF-44E3-9099-C40C66FF867C}">
                  <a14:compatExt spid="_x0000_s2263"/>
                </a:ext>
                <a:ext uri="{FF2B5EF4-FFF2-40B4-BE49-F238E27FC236}">
                  <a16:creationId xmlns:a16="http://schemas.microsoft.com/office/drawing/2014/main" id="{00000000-0008-0000-0000-0000D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31</xdr:row>
          <xdr:rowOff>161925</xdr:rowOff>
        </xdr:from>
        <xdr:to>
          <xdr:col>12</xdr:col>
          <xdr:colOff>38100</xdr:colOff>
          <xdr:row>33</xdr:row>
          <xdr:rowOff>0</xdr:rowOff>
        </xdr:to>
        <xdr:sp macro="" textlink="">
          <xdr:nvSpPr>
            <xdr:cNvPr id="2264" name="Check Box 216" hidden="1">
              <a:extLst>
                <a:ext uri="{63B3BB69-23CF-44E3-9099-C40C66FF867C}">
                  <a14:compatExt spid="_x0000_s2264"/>
                </a:ext>
                <a:ext uri="{FF2B5EF4-FFF2-40B4-BE49-F238E27FC236}">
                  <a16:creationId xmlns:a16="http://schemas.microsoft.com/office/drawing/2014/main" id="{00000000-0008-0000-0000-0000D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31</xdr:row>
          <xdr:rowOff>161925</xdr:rowOff>
        </xdr:from>
        <xdr:to>
          <xdr:col>12</xdr:col>
          <xdr:colOff>38100</xdr:colOff>
          <xdr:row>33</xdr:row>
          <xdr:rowOff>0</xdr:rowOff>
        </xdr:to>
        <xdr:sp macro="" textlink="">
          <xdr:nvSpPr>
            <xdr:cNvPr id="2265" name="Check Box 217" hidden="1">
              <a:extLst>
                <a:ext uri="{63B3BB69-23CF-44E3-9099-C40C66FF867C}">
                  <a14:compatExt spid="_x0000_s2265"/>
                </a:ext>
                <a:ext uri="{FF2B5EF4-FFF2-40B4-BE49-F238E27FC236}">
                  <a16:creationId xmlns:a16="http://schemas.microsoft.com/office/drawing/2014/main" id="{00000000-0008-0000-0000-0000D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152400</xdr:rowOff>
        </xdr:from>
        <xdr:to>
          <xdr:col>10</xdr:col>
          <xdr:colOff>66675</xdr:colOff>
          <xdr:row>32</xdr:row>
          <xdr:rowOff>0</xdr:rowOff>
        </xdr:to>
        <xdr:sp macro="" textlink="">
          <xdr:nvSpPr>
            <xdr:cNvPr id="2266" name="Check Box 218" hidden="1">
              <a:extLst>
                <a:ext uri="{63B3BB69-23CF-44E3-9099-C40C66FF867C}">
                  <a14:compatExt spid="_x0000_s2266"/>
                </a:ext>
                <a:ext uri="{FF2B5EF4-FFF2-40B4-BE49-F238E27FC236}">
                  <a16:creationId xmlns:a16="http://schemas.microsoft.com/office/drawing/2014/main" id="{00000000-0008-0000-0000-0000D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30</xdr:row>
          <xdr:rowOff>161925</xdr:rowOff>
        </xdr:from>
        <xdr:to>
          <xdr:col>12</xdr:col>
          <xdr:colOff>38100</xdr:colOff>
          <xdr:row>32</xdr:row>
          <xdr:rowOff>0</xdr:rowOff>
        </xdr:to>
        <xdr:sp macro="" textlink="">
          <xdr:nvSpPr>
            <xdr:cNvPr id="2267" name="Check Box 219" hidden="1">
              <a:extLst>
                <a:ext uri="{63B3BB69-23CF-44E3-9099-C40C66FF867C}">
                  <a14:compatExt spid="_x0000_s2267"/>
                </a:ext>
                <a:ext uri="{FF2B5EF4-FFF2-40B4-BE49-F238E27FC236}">
                  <a16:creationId xmlns:a16="http://schemas.microsoft.com/office/drawing/2014/main" id="{00000000-0008-0000-0000-0000D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152400</xdr:rowOff>
        </xdr:from>
        <xdr:to>
          <xdr:col>10</xdr:col>
          <xdr:colOff>66675</xdr:colOff>
          <xdr:row>32</xdr:row>
          <xdr:rowOff>0</xdr:rowOff>
        </xdr:to>
        <xdr:sp macro="" textlink="">
          <xdr:nvSpPr>
            <xdr:cNvPr id="2268" name="Check Box 220" hidden="1">
              <a:extLst>
                <a:ext uri="{63B3BB69-23CF-44E3-9099-C40C66FF867C}">
                  <a14:compatExt spid="_x0000_s2268"/>
                </a:ext>
                <a:ext uri="{FF2B5EF4-FFF2-40B4-BE49-F238E27FC236}">
                  <a16:creationId xmlns:a16="http://schemas.microsoft.com/office/drawing/2014/main" id="{00000000-0008-0000-0000-0000D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30</xdr:row>
          <xdr:rowOff>161925</xdr:rowOff>
        </xdr:from>
        <xdr:to>
          <xdr:col>12</xdr:col>
          <xdr:colOff>38100</xdr:colOff>
          <xdr:row>32</xdr:row>
          <xdr:rowOff>0</xdr:rowOff>
        </xdr:to>
        <xdr:sp macro="" textlink="">
          <xdr:nvSpPr>
            <xdr:cNvPr id="2270" name="Check Box 222" hidden="1">
              <a:extLst>
                <a:ext uri="{63B3BB69-23CF-44E3-9099-C40C66FF867C}">
                  <a14:compatExt spid="_x0000_s2270"/>
                </a:ext>
                <a:ext uri="{FF2B5EF4-FFF2-40B4-BE49-F238E27FC236}">
                  <a16:creationId xmlns:a16="http://schemas.microsoft.com/office/drawing/2014/main" id="{00000000-0008-0000-0000-0000D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31</xdr:row>
          <xdr:rowOff>152400</xdr:rowOff>
        </xdr:from>
        <xdr:to>
          <xdr:col>10</xdr:col>
          <xdr:colOff>66675</xdr:colOff>
          <xdr:row>33</xdr:row>
          <xdr:rowOff>0</xdr:rowOff>
        </xdr:to>
        <xdr:sp macro="" textlink="">
          <xdr:nvSpPr>
            <xdr:cNvPr id="2273" name="Check Box 225" hidden="1">
              <a:extLst>
                <a:ext uri="{63B3BB69-23CF-44E3-9099-C40C66FF867C}">
                  <a14:compatExt spid="_x0000_s2273"/>
                </a:ext>
                <a:ext uri="{FF2B5EF4-FFF2-40B4-BE49-F238E27FC236}">
                  <a16:creationId xmlns:a16="http://schemas.microsoft.com/office/drawing/2014/main" id="{00000000-0008-0000-0000-0000E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6</xdr:row>
          <xdr:rowOff>152400</xdr:rowOff>
        </xdr:from>
        <xdr:to>
          <xdr:col>10</xdr:col>
          <xdr:colOff>66675</xdr:colOff>
          <xdr:row>8</xdr:row>
          <xdr:rowOff>0</xdr:rowOff>
        </xdr:to>
        <xdr:sp macro="" textlink="">
          <xdr:nvSpPr>
            <xdr:cNvPr id="2282" name="Check Box 234" hidden="1">
              <a:extLst>
                <a:ext uri="{63B3BB69-23CF-44E3-9099-C40C66FF867C}">
                  <a14:compatExt spid="_x0000_s2282"/>
                </a:ext>
                <a:ext uri="{FF2B5EF4-FFF2-40B4-BE49-F238E27FC236}">
                  <a16:creationId xmlns:a16="http://schemas.microsoft.com/office/drawing/2014/main" id="{00000000-0008-0000-0000-0000E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8</xdr:row>
          <xdr:rowOff>152400</xdr:rowOff>
        </xdr:from>
        <xdr:to>
          <xdr:col>10</xdr:col>
          <xdr:colOff>66675</xdr:colOff>
          <xdr:row>10</xdr:row>
          <xdr:rowOff>0</xdr:rowOff>
        </xdr:to>
        <xdr:sp macro="" textlink="">
          <xdr:nvSpPr>
            <xdr:cNvPr id="2283" name="Check Box 235" hidden="1">
              <a:extLst>
                <a:ext uri="{63B3BB69-23CF-44E3-9099-C40C66FF867C}">
                  <a14:compatExt spid="_x0000_s2283"/>
                </a:ext>
                <a:ext uri="{FF2B5EF4-FFF2-40B4-BE49-F238E27FC236}">
                  <a16:creationId xmlns:a16="http://schemas.microsoft.com/office/drawing/2014/main" id="{00000000-0008-0000-0000-0000E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7</xdr:row>
          <xdr:rowOff>152400</xdr:rowOff>
        </xdr:from>
        <xdr:to>
          <xdr:col>10</xdr:col>
          <xdr:colOff>66675</xdr:colOff>
          <xdr:row>9</xdr:row>
          <xdr:rowOff>0</xdr:rowOff>
        </xdr:to>
        <xdr:sp macro="" textlink="">
          <xdr:nvSpPr>
            <xdr:cNvPr id="2284" name="Check Box 236" hidden="1">
              <a:extLst>
                <a:ext uri="{63B3BB69-23CF-44E3-9099-C40C66FF867C}">
                  <a14:compatExt spid="_x0000_s2284"/>
                </a:ext>
                <a:ext uri="{FF2B5EF4-FFF2-40B4-BE49-F238E27FC236}">
                  <a16:creationId xmlns:a16="http://schemas.microsoft.com/office/drawing/2014/main" id="{00000000-0008-0000-0000-0000E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8</xdr:row>
          <xdr:rowOff>152400</xdr:rowOff>
        </xdr:from>
        <xdr:to>
          <xdr:col>10</xdr:col>
          <xdr:colOff>66675</xdr:colOff>
          <xdr:row>10</xdr:row>
          <xdr:rowOff>0</xdr:rowOff>
        </xdr:to>
        <xdr:sp macro="" textlink="">
          <xdr:nvSpPr>
            <xdr:cNvPr id="2285" name="Check Box 237" hidden="1">
              <a:extLst>
                <a:ext uri="{63B3BB69-23CF-44E3-9099-C40C66FF867C}">
                  <a14:compatExt spid="_x0000_s2285"/>
                </a:ext>
                <a:ext uri="{FF2B5EF4-FFF2-40B4-BE49-F238E27FC236}">
                  <a16:creationId xmlns:a16="http://schemas.microsoft.com/office/drawing/2014/main" id="{00000000-0008-0000-0000-0000E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10</xdr:row>
          <xdr:rowOff>152400</xdr:rowOff>
        </xdr:from>
        <xdr:to>
          <xdr:col>10</xdr:col>
          <xdr:colOff>66675</xdr:colOff>
          <xdr:row>12</xdr:row>
          <xdr:rowOff>0</xdr:rowOff>
        </xdr:to>
        <xdr:sp macro="" textlink="">
          <xdr:nvSpPr>
            <xdr:cNvPr id="2286" name="Check Box 238" hidden="1">
              <a:extLst>
                <a:ext uri="{63B3BB69-23CF-44E3-9099-C40C66FF867C}">
                  <a14:compatExt spid="_x0000_s2286"/>
                </a:ext>
                <a:ext uri="{FF2B5EF4-FFF2-40B4-BE49-F238E27FC236}">
                  <a16:creationId xmlns:a16="http://schemas.microsoft.com/office/drawing/2014/main" id="{00000000-0008-0000-0000-0000E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9</xdr:row>
          <xdr:rowOff>152400</xdr:rowOff>
        </xdr:from>
        <xdr:to>
          <xdr:col>10</xdr:col>
          <xdr:colOff>66675</xdr:colOff>
          <xdr:row>11</xdr:row>
          <xdr:rowOff>0</xdr:rowOff>
        </xdr:to>
        <xdr:sp macro="" textlink="">
          <xdr:nvSpPr>
            <xdr:cNvPr id="2287" name="Check Box 239" hidden="1">
              <a:extLst>
                <a:ext uri="{63B3BB69-23CF-44E3-9099-C40C66FF867C}">
                  <a14:compatExt spid="_x0000_s2287"/>
                </a:ext>
                <a:ext uri="{FF2B5EF4-FFF2-40B4-BE49-F238E27FC236}">
                  <a16:creationId xmlns:a16="http://schemas.microsoft.com/office/drawing/2014/main" id="{00000000-0008-0000-0000-0000E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10</xdr:row>
          <xdr:rowOff>152400</xdr:rowOff>
        </xdr:from>
        <xdr:to>
          <xdr:col>10</xdr:col>
          <xdr:colOff>66675</xdr:colOff>
          <xdr:row>12</xdr:row>
          <xdr:rowOff>0</xdr:rowOff>
        </xdr:to>
        <xdr:sp macro="" textlink="">
          <xdr:nvSpPr>
            <xdr:cNvPr id="2288" name="Check Box 240" hidden="1">
              <a:extLst>
                <a:ext uri="{63B3BB69-23CF-44E3-9099-C40C66FF867C}">
                  <a14:compatExt spid="_x0000_s2288"/>
                </a:ext>
                <a:ext uri="{FF2B5EF4-FFF2-40B4-BE49-F238E27FC236}">
                  <a16:creationId xmlns:a16="http://schemas.microsoft.com/office/drawing/2014/main" id="{00000000-0008-0000-0000-0000F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10</xdr:row>
          <xdr:rowOff>152400</xdr:rowOff>
        </xdr:from>
        <xdr:to>
          <xdr:col>10</xdr:col>
          <xdr:colOff>66675</xdr:colOff>
          <xdr:row>12</xdr:row>
          <xdr:rowOff>0</xdr:rowOff>
        </xdr:to>
        <xdr:sp macro="" textlink="">
          <xdr:nvSpPr>
            <xdr:cNvPr id="2289" name="Check Box 241" hidden="1">
              <a:extLst>
                <a:ext uri="{63B3BB69-23CF-44E3-9099-C40C66FF867C}">
                  <a14:compatExt spid="_x0000_s2289"/>
                </a:ext>
                <a:ext uri="{FF2B5EF4-FFF2-40B4-BE49-F238E27FC236}">
                  <a16:creationId xmlns:a16="http://schemas.microsoft.com/office/drawing/2014/main" id="{00000000-0008-0000-0000-0000F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12</xdr:row>
          <xdr:rowOff>152400</xdr:rowOff>
        </xdr:from>
        <xdr:to>
          <xdr:col>10</xdr:col>
          <xdr:colOff>66675</xdr:colOff>
          <xdr:row>14</xdr:row>
          <xdr:rowOff>0</xdr:rowOff>
        </xdr:to>
        <xdr:sp macro="" textlink="">
          <xdr:nvSpPr>
            <xdr:cNvPr id="2290" name="Check Box 242" hidden="1">
              <a:extLst>
                <a:ext uri="{63B3BB69-23CF-44E3-9099-C40C66FF867C}">
                  <a14:compatExt spid="_x0000_s2290"/>
                </a:ext>
                <a:ext uri="{FF2B5EF4-FFF2-40B4-BE49-F238E27FC236}">
                  <a16:creationId xmlns:a16="http://schemas.microsoft.com/office/drawing/2014/main" id="{00000000-0008-0000-0000-0000F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11</xdr:row>
          <xdr:rowOff>152400</xdr:rowOff>
        </xdr:from>
        <xdr:to>
          <xdr:col>10</xdr:col>
          <xdr:colOff>66675</xdr:colOff>
          <xdr:row>13</xdr:row>
          <xdr:rowOff>0</xdr:rowOff>
        </xdr:to>
        <xdr:sp macro="" textlink="">
          <xdr:nvSpPr>
            <xdr:cNvPr id="2291" name="Check Box 243" hidden="1">
              <a:extLst>
                <a:ext uri="{63B3BB69-23CF-44E3-9099-C40C66FF867C}">
                  <a14:compatExt spid="_x0000_s2291"/>
                </a:ext>
                <a:ext uri="{FF2B5EF4-FFF2-40B4-BE49-F238E27FC236}">
                  <a16:creationId xmlns:a16="http://schemas.microsoft.com/office/drawing/2014/main" id="{00000000-0008-0000-0000-0000F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12</xdr:row>
          <xdr:rowOff>152400</xdr:rowOff>
        </xdr:from>
        <xdr:to>
          <xdr:col>10</xdr:col>
          <xdr:colOff>66675</xdr:colOff>
          <xdr:row>14</xdr:row>
          <xdr:rowOff>0</xdr:rowOff>
        </xdr:to>
        <xdr:sp macro="" textlink="">
          <xdr:nvSpPr>
            <xdr:cNvPr id="2292" name="Check Box 244" hidden="1">
              <a:extLst>
                <a:ext uri="{63B3BB69-23CF-44E3-9099-C40C66FF867C}">
                  <a14:compatExt spid="_x0000_s2292"/>
                </a:ext>
                <a:ext uri="{FF2B5EF4-FFF2-40B4-BE49-F238E27FC236}">
                  <a16:creationId xmlns:a16="http://schemas.microsoft.com/office/drawing/2014/main" id="{00000000-0008-0000-0000-0000F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12</xdr:row>
          <xdr:rowOff>152400</xdr:rowOff>
        </xdr:from>
        <xdr:to>
          <xdr:col>10</xdr:col>
          <xdr:colOff>66675</xdr:colOff>
          <xdr:row>14</xdr:row>
          <xdr:rowOff>0</xdr:rowOff>
        </xdr:to>
        <xdr:sp macro="" textlink="">
          <xdr:nvSpPr>
            <xdr:cNvPr id="2293" name="Check Box 245" hidden="1">
              <a:extLst>
                <a:ext uri="{63B3BB69-23CF-44E3-9099-C40C66FF867C}">
                  <a14:compatExt spid="_x0000_s2293"/>
                </a:ext>
                <a:ext uri="{FF2B5EF4-FFF2-40B4-BE49-F238E27FC236}">
                  <a16:creationId xmlns:a16="http://schemas.microsoft.com/office/drawing/2014/main" id="{00000000-0008-0000-0000-0000F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14</xdr:row>
          <xdr:rowOff>152400</xdr:rowOff>
        </xdr:from>
        <xdr:to>
          <xdr:col>10</xdr:col>
          <xdr:colOff>66675</xdr:colOff>
          <xdr:row>16</xdr:row>
          <xdr:rowOff>0</xdr:rowOff>
        </xdr:to>
        <xdr:sp macro="" textlink="">
          <xdr:nvSpPr>
            <xdr:cNvPr id="2294" name="Check Box 246" hidden="1">
              <a:extLst>
                <a:ext uri="{63B3BB69-23CF-44E3-9099-C40C66FF867C}">
                  <a14:compatExt spid="_x0000_s2294"/>
                </a:ext>
                <a:ext uri="{FF2B5EF4-FFF2-40B4-BE49-F238E27FC236}">
                  <a16:creationId xmlns:a16="http://schemas.microsoft.com/office/drawing/2014/main" id="{00000000-0008-0000-0000-0000F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13</xdr:row>
          <xdr:rowOff>152400</xdr:rowOff>
        </xdr:from>
        <xdr:to>
          <xdr:col>10</xdr:col>
          <xdr:colOff>66675</xdr:colOff>
          <xdr:row>15</xdr:row>
          <xdr:rowOff>0</xdr:rowOff>
        </xdr:to>
        <xdr:sp macro="" textlink="">
          <xdr:nvSpPr>
            <xdr:cNvPr id="2295" name="Check Box 247" hidden="1">
              <a:extLst>
                <a:ext uri="{63B3BB69-23CF-44E3-9099-C40C66FF867C}">
                  <a14:compatExt spid="_x0000_s2295"/>
                </a:ext>
                <a:ext uri="{FF2B5EF4-FFF2-40B4-BE49-F238E27FC236}">
                  <a16:creationId xmlns:a16="http://schemas.microsoft.com/office/drawing/2014/main" id="{00000000-0008-0000-0000-0000F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14</xdr:row>
          <xdr:rowOff>152400</xdr:rowOff>
        </xdr:from>
        <xdr:to>
          <xdr:col>10</xdr:col>
          <xdr:colOff>66675</xdr:colOff>
          <xdr:row>16</xdr:row>
          <xdr:rowOff>0</xdr:rowOff>
        </xdr:to>
        <xdr:sp macro="" textlink="">
          <xdr:nvSpPr>
            <xdr:cNvPr id="2296" name="Check Box 248" hidden="1">
              <a:extLst>
                <a:ext uri="{63B3BB69-23CF-44E3-9099-C40C66FF867C}">
                  <a14:compatExt spid="_x0000_s2296"/>
                </a:ext>
                <a:ext uri="{FF2B5EF4-FFF2-40B4-BE49-F238E27FC236}">
                  <a16:creationId xmlns:a16="http://schemas.microsoft.com/office/drawing/2014/main" id="{00000000-0008-0000-0000-0000F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14</xdr:row>
          <xdr:rowOff>152400</xdr:rowOff>
        </xdr:from>
        <xdr:to>
          <xdr:col>10</xdr:col>
          <xdr:colOff>66675</xdr:colOff>
          <xdr:row>16</xdr:row>
          <xdr:rowOff>0</xdr:rowOff>
        </xdr:to>
        <xdr:sp macro="" textlink="">
          <xdr:nvSpPr>
            <xdr:cNvPr id="2297" name="Check Box 249" hidden="1">
              <a:extLst>
                <a:ext uri="{63B3BB69-23CF-44E3-9099-C40C66FF867C}">
                  <a14:compatExt spid="_x0000_s2297"/>
                </a:ext>
                <a:ext uri="{FF2B5EF4-FFF2-40B4-BE49-F238E27FC236}">
                  <a16:creationId xmlns:a16="http://schemas.microsoft.com/office/drawing/2014/main" id="{00000000-0008-0000-0000-0000F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16</xdr:row>
          <xdr:rowOff>152400</xdr:rowOff>
        </xdr:from>
        <xdr:to>
          <xdr:col>10</xdr:col>
          <xdr:colOff>66675</xdr:colOff>
          <xdr:row>18</xdr:row>
          <xdr:rowOff>0</xdr:rowOff>
        </xdr:to>
        <xdr:sp macro="" textlink="">
          <xdr:nvSpPr>
            <xdr:cNvPr id="2298" name="Check Box 250" hidden="1">
              <a:extLst>
                <a:ext uri="{63B3BB69-23CF-44E3-9099-C40C66FF867C}">
                  <a14:compatExt spid="_x0000_s2298"/>
                </a:ext>
                <a:ext uri="{FF2B5EF4-FFF2-40B4-BE49-F238E27FC236}">
                  <a16:creationId xmlns:a16="http://schemas.microsoft.com/office/drawing/2014/main" id="{00000000-0008-0000-0000-0000F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15</xdr:row>
          <xdr:rowOff>152400</xdr:rowOff>
        </xdr:from>
        <xdr:to>
          <xdr:col>10</xdr:col>
          <xdr:colOff>66675</xdr:colOff>
          <xdr:row>17</xdr:row>
          <xdr:rowOff>0</xdr:rowOff>
        </xdr:to>
        <xdr:sp macro="" textlink="">
          <xdr:nvSpPr>
            <xdr:cNvPr id="2299" name="Check Box 251" hidden="1">
              <a:extLst>
                <a:ext uri="{63B3BB69-23CF-44E3-9099-C40C66FF867C}">
                  <a14:compatExt spid="_x0000_s2299"/>
                </a:ext>
                <a:ext uri="{FF2B5EF4-FFF2-40B4-BE49-F238E27FC236}">
                  <a16:creationId xmlns:a16="http://schemas.microsoft.com/office/drawing/2014/main" id="{00000000-0008-0000-0000-0000F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16</xdr:row>
          <xdr:rowOff>152400</xdr:rowOff>
        </xdr:from>
        <xdr:to>
          <xdr:col>10</xdr:col>
          <xdr:colOff>66675</xdr:colOff>
          <xdr:row>18</xdr:row>
          <xdr:rowOff>0</xdr:rowOff>
        </xdr:to>
        <xdr:sp macro="" textlink="">
          <xdr:nvSpPr>
            <xdr:cNvPr id="2300" name="Check Box 252" hidden="1">
              <a:extLst>
                <a:ext uri="{63B3BB69-23CF-44E3-9099-C40C66FF867C}">
                  <a14:compatExt spid="_x0000_s2300"/>
                </a:ext>
                <a:ext uri="{FF2B5EF4-FFF2-40B4-BE49-F238E27FC236}">
                  <a16:creationId xmlns:a16="http://schemas.microsoft.com/office/drawing/2014/main" id="{00000000-0008-0000-0000-0000F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16</xdr:row>
          <xdr:rowOff>152400</xdr:rowOff>
        </xdr:from>
        <xdr:to>
          <xdr:col>10</xdr:col>
          <xdr:colOff>66675</xdr:colOff>
          <xdr:row>18</xdr:row>
          <xdr:rowOff>0</xdr:rowOff>
        </xdr:to>
        <xdr:sp macro="" textlink="">
          <xdr:nvSpPr>
            <xdr:cNvPr id="2301" name="Check Box 253" hidden="1">
              <a:extLst>
                <a:ext uri="{63B3BB69-23CF-44E3-9099-C40C66FF867C}">
                  <a14:compatExt spid="_x0000_s2301"/>
                </a:ext>
                <a:ext uri="{FF2B5EF4-FFF2-40B4-BE49-F238E27FC236}">
                  <a16:creationId xmlns:a16="http://schemas.microsoft.com/office/drawing/2014/main" id="{00000000-0008-0000-0000-0000F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18</xdr:row>
          <xdr:rowOff>152400</xdr:rowOff>
        </xdr:from>
        <xdr:to>
          <xdr:col>10</xdr:col>
          <xdr:colOff>66675</xdr:colOff>
          <xdr:row>20</xdr:row>
          <xdr:rowOff>0</xdr:rowOff>
        </xdr:to>
        <xdr:sp macro="" textlink="">
          <xdr:nvSpPr>
            <xdr:cNvPr id="2302" name="Check Box 254" hidden="1">
              <a:extLst>
                <a:ext uri="{63B3BB69-23CF-44E3-9099-C40C66FF867C}">
                  <a14:compatExt spid="_x0000_s2302"/>
                </a:ext>
                <a:ext uri="{FF2B5EF4-FFF2-40B4-BE49-F238E27FC236}">
                  <a16:creationId xmlns:a16="http://schemas.microsoft.com/office/drawing/2014/main" id="{00000000-0008-0000-0000-0000F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17</xdr:row>
          <xdr:rowOff>152400</xdr:rowOff>
        </xdr:from>
        <xdr:to>
          <xdr:col>10</xdr:col>
          <xdr:colOff>66675</xdr:colOff>
          <xdr:row>19</xdr:row>
          <xdr:rowOff>0</xdr:rowOff>
        </xdr:to>
        <xdr:sp macro="" textlink="">
          <xdr:nvSpPr>
            <xdr:cNvPr id="2303" name="Check Box 255" hidden="1">
              <a:extLst>
                <a:ext uri="{63B3BB69-23CF-44E3-9099-C40C66FF867C}">
                  <a14:compatExt spid="_x0000_s2303"/>
                </a:ext>
                <a:ext uri="{FF2B5EF4-FFF2-40B4-BE49-F238E27FC236}">
                  <a16:creationId xmlns:a16="http://schemas.microsoft.com/office/drawing/2014/main" id="{00000000-0008-0000-0000-0000F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18</xdr:row>
          <xdr:rowOff>152400</xdr:rowOff>
        </xdr:from>
        <xdr:to>
          <xdr:col>10</xdr:col>
          <xdr:colOff>66675</xdr:colOff>
          <xdr:row>20</xdr:row>
          <xdr:rowOff>0</xdr:rowOff>
        </xdr:to>
        <xdr:sp macro="" textlink="">
          <xdr:nvSpPr>
            <xdr:cNvPr id="2304" name="Check Box 256" hidden="1">
              <a:extLst>
                <a:ext uri="{63B3BB69-23CF-44E3-9099-C40C66FF867C}">
                  <a14:compatExt spid="_x0000_s2304"/>
                </a:ext>
                <a:ext uri="{FF2B5EF4-FFF2-40B4-BE49-F238E27FC236}">
                  <a16:creationId xmlns:a16="http://schemas.microsoft.com/office/drawing/2014/main" id="{00000000-0008-0000-0000-00000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18</xdr:row>
          <xdr:rowOff>152400</xdr:rowOff>
        </xdr:from>
        <xdr:to>
          <xdr:col>10</xdr:col>
          <xdr:colOff>66675</xdr:colOff>
          <xdr:row>20</xdr:row>
          <xdr:rowOff>0</xdr:rowOff>
        </xdr:to>
        <xdr:sp macro="" textlink="">
          <xdr:nvSpPr>
            <xdr:cNvPr id="2305" name="Check Box 257" hidden="1">
              <a:extLst>
                <a:ext uri="{63B3BB69-23CF-44E3-9099-C40C66FF867C}">
                  <a14:compatExt spid="_x0000_s2305"/>
                </a:ext>
                <a:ext uri="{FF2B5EF4-FFF2-40B4-BE49-F238E27FC236}">
                  <a16:creationId xmlns:a16="http://schemas.microsoft.com/office/drawing/2014/main" id="{00000000-0008-0000-0000-00000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20</xdr:row>
          <xdr:rowOff>152400</xdr:rowOff>
        </xdr:from>
        <xdr:to>
          <xdr:col>10</xdr:col>
          <xdr:colOff>66675</xdr:colOff>
          <xdr:row>22</xdr:row>
          <xdr:rowOff>0</xdr:rowOff>
        </xdr:to>
        <xdr:sp macro="" textlink="">
          <xdr:nvSpPr>
            <xdr:cNvPr id="2306" name="Check Box 258" hidden="1">
              <a:extLst>
                <a:ext uri="{63B3BB69-23CF-44E3-9099-C40C66FF867C}">
                  <a14:compatExt spid="_x0000_s2306"/>
                </a:ext>
                <a:ext uri="{FF2B5EF4-FFF2-40B4-BE49-F238E27FC236}">
                  <a16:creationId xmlns:a16="http://schemas.microsoft.com/office/drawing/2014/main" id="{00000000-0008-0000-0000-00000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19</xdr:row>
          <xdr:rowOff>152400</xdr:rowOff>
        </xdr:from>
        <xdr:to>
          <xdr:col>10</xdr:col>
          <xdr:colOff>66675</xdr:colOff>
          <xdr:row>21</xdr:row>
          <xdr:rowOff>0</xdr:rowOff>
        </xdr:to>
        <xdr:sp macro="" textlink="">
          <xdr:nvSpPr>
            <xdr:cNvPr id="2307" name="Check Box 259" hidden="1">
              <a:extLst>
                <a:ext uri="{63B3BB69-23CF-44E3-9099-C40C66FF867C}">
                  <a14:compatExt spid="_x0000_s2307"/>
                </a:ext>
                <a:ext uri="{FF2B5EF4-FFF2-40B4-BE49-F238E27FC236}">
                  <a16:creationId xmlns:a16="http://schemas.microsoft.com/office/drawing/2014/main" id="{00000000-0008-0000-0000-00000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20</xdr:row>
          <xdr:rowOff>152400</xdr:rowOff>
        </xdr:from>
        <xdr:to>
          <xdr:col>10</xdr:col>
          <xdr:colOff>66675</xdr:colOff>
          <xdr:row>22</xdr:row>
          <xdr:rowOff>0</xdr:rowOff>
        </xdr:to>
        <xdr:sp macro="" textlink="">
          <xdr:nvSpPr>
            <xdr:cNvPr id="2308" name="Check Box 260" hidden="1">
              <a:extLst>
                <a:ext uri="{63B3BB69-23CF-44E3-9099-C40C66FF867C}">
                  <a14:compatExt spid="_x0000_s2308"/>
                </a:ext>
                <a:ext uri="{FF2B5EF4-FFF2-40B4-BE49-F238E27FC236}">
                  <a16:creationId xmlns:a16="http://schemas.microsoft.com/office/drawing/2014/main" id="{00000000-0008-0000-0000-00000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20</xdr:row>
          <xdr:rowOff>152400</xdr:rowOff>
        </xdr:from>
        <xdr:to>
          <xdr:col>10</xdr:col>
          <xdr:colOff>66675</xdr:colOff>
          <xdr:row>22</xdr:row>
          <xdr:rowOff>0</xdr:rowOff>
        </xdr:to>
        <xdr:sp macro="" textlink="">
          <xdr:nvSpPr>
            <xdr:cNvPr id="2309" name="Check Box 261" hidden="1">
              <a:extLst>
                <a:ext uri="{63B3BB69-23CF-44E3-9099-C40C66FF867C}">
                  <a14:compatExt spid="_x0000_s2309"/>
                </a:ext>
                <a:ext uri="{FF2B5EF4-FFF2-40B4-BE49-F238E27FC236}">
                  <a16:creationId xmlns:a16="http://schemas.microsoft.com/office/drawing/2014/main" id="{00000000-0008-0000-0000-00000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22</xdr:row>
          <xdr:rowOff>152400</xdr:rowOff>
        </xdr:from>
        <xdr:to>
          <xdr:col>10</xdr:col>
          <xdr:colOff>66675</xdr:colOff>
          <xdr:row>24</xdr:row>
          <xdr:rowOff>0</xdr:rowOff>
        </xdr:to>
        <xdr:sp macro="" textlink="">
          <xdr:nvSpPr>
            <xdr:cNvPr id="2310" name="Check Box 262" hidden="1">
              <a:extLst>
                <a:ext uri="{63B3BB69-23CF-44E3-9099-C40C66FF867C}">
                  <a14:compatExt spid="_x0000_s2310"/>
                </a:ext>
                <a:ext uri="{FF2B5EF4-FFF2-40B4-BE49-F238E27FC236}">
                  <a16:creationId xmlns:a16="http://schemas.microsoft.com/office/drawing/2014/main" id="{00000000-0008-0000-0000-00000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21</xdr:row>
          <xdr:rowOff>152400</xdr:rowOff>
        </xdr:from>
        <xdr:to>
          <xdr:col>10</xdr:col>
          <xdr:colOff>66675</xdr:colOff>
          <xdr:row>23</xdr:row>
          <xdr:rowOff>0</xdr:rowOff>
        </xdr:to>
        <xdr:sp macro="" textlink="">
          <xdr:nvSpPr>
            <xdr:cNvPr id="2311" name="Check Box 263" hidden="1">
              <a:extLst>
                <a:ext uri="{63B3BB69-23CF-44E3-9099-C40C66FF867C}">
                  <a14:compatExt spid="_x0000_s2311"/>
                </a:ext>
                <a:ext uri="{FF2B5EF4-FFF2-40B4-BE49-F238E27FC236}">
                  <a16:creationId xmlns:a16="http://schemas.microsoft.com/office/drawing/2014/main" id="{00000000-0008-0000-0000-00000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22</xdr:row>
          <xdr:rowOff>152400</xdr:rowOff>
        </xdr:from>
        <xdr:to>
          <xdr:col>10</xdr:col>
          <xdr:colOff>66675</xdr:colOff>
          <xdr:row>24</xdr:row>
          <xdr:rowOff>0</xdr:rowOff>
        </xdr:to>
        <xdr:sp macro="" textlink="">
          <xdr:nvSpPr>
            <xdr:cNvPr id="2312" name="Check Box 264" hidden="1">
              <a:extLst>
                <a:ext uri="{63B3BB69-23CF-44E3-9099-C40C66FF867C}">
                  <a14:compatExt spid="_x0000_s2312"/>
                </a:ext>
                <a:ext uri="{FF2B5EF4-FFF2-40B4-BE49-F238E27FC236}">
                  <a16:creationId xmlns:a16="http://schemas.microsoft.com/office/drawing/2014/main" id="{00000000-0008-0000-0000-00000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22</xdr:row>
          <xdr:rowOff>152400</xdr:rowOff>
        </xdr:from>
        <xdr:to>
          <xdr:col>10</xdr:col>
          <xdr:colOff>66675</xdr:colOff>
          <xdr:row>24</xdr:row>
          <xdr:rowOff>0</xdr:rowOff>
        </xdr:to>
        <xdr:sp macro="" textlink="">
          <xdr:nvSpPr>
            <xdr:cNvPr id="2313" name="Check Box 265" hidden="1">
              <a:extLst>
                <a:ext uri="{63B3BB69-23CF-44E3-9099-C40C66FF867C}">
                  <a14:compatExt spid="_x0000_s2313"/>
                </a:ext>
                <a:ext uri="{FF2B5EF4-FFF2-40B4-BE49-F238E27FC236}">
                  <a16:creationId xmlns:a16="http://schemas.microsoft.com/office/drawing/2014/main" id="{00000000-0008-0000-0000-00000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24</xdr:row>
          <xdr:rowOff>152400</xdr:rowOff>
        </xdr:from>
        <xdr:to>
          <xdr:col>10</xdr:col>
          <xdr:colOff>66675</xdr:colOff>
          <xdr:row>26</xdr:row>
          <xdr:rowOff>0</xdr:rowOff>
        </xdr:to>
        <xdr:sp macro="" textlink="">
          <xdr:nvSpPr>
            <xdr:cNvPr id="2314" name="Check Box 266" hidden="1">
              <a:extLst>
                <a:ext uri="{63B3BB69-23CF-44E3-9099-C40C66FF867C}">
                  <a14:compatExt spid="_x0000_s2314"/>
                </a:ext>
                <a:ext uri="{FF2B5EF4-FFF2-40B4-BE49-F238E27FC236}">
                  <a16:creationId xmlns:a16="http://schemas.microsoft.com/office/drawing/2014/main" id="{00000000-0008-0000-0000-00000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23</xdr:row>
          <xdr:rowOff>152400</xdr:rowOff>
        </xdr:from>
        <xdr:to>
          <xdr:col>10</xdr:col>
          <xdr:colOff>66675</xdr:colOff>
          <xdr:row>25</xdr:row>
          <xdr:rowOff>0</xdr:rowOff>
        </xdr:to>
        <xdr:sp macro="" textlink="">
          <xdr:nvSpPr>
            <xdr:cNvPr id="2315" name="Check Box 267" hidden="1">
              <a:extLst>
                <a:ext uri="{63B3BB69-23CF-44E3-9099-C40C66FF867C}">
                  <a14:compatExt spid="_x0000_s2315"/>
                </a:ext>
                <a:ext uri="{FF2B5EF4-FFF2-40B4-BE49-F238E27FC236}">
                  <a16:creationId xmlns:a16="http://schemas.microsoft.com/office/drawing/2014/main" id="{00000000-0008-0000-0000-00000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24</xdr:row>
          <xdr:rowOff>152400</xdr:rowOff>
        </xdr:from>
        <xdr:to>
          <xdr:col>10</xdr:col>
          <xdr:colOff>66675</xdr:colOff>
          <xdr:row>26</xdr:row>
          <xdr:rowOff>0</xdr:rowOff>
        </xdr:to>
        <xdr:sp macro="" textlink="">
          <xdr:nvSpPr>
            <xdr:cNvPr id="2316" name="Check Box 268" hidden="1">
              <a:extLst>
                <a:ext uri="{63B3BB69-23CF-44E3-9099-C40C66FF867C}">
                  <a14:compatExt spid="_x0000_s2316"/>
                </a:ext>
                <a:ext uri="{FF2B5EF4-FFF2-40B4-BE49-F238E27FC236}">
                  <a16:creationId xmlns:a16="http://schemas.microsoft.com/office/drawing/2014/main" id="{00000000-0008-0000-0000-00000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24</xdr:row>
          <xdr:rowOff>152400</xdr:rowOff>
        </xdr:from>
        <xdr:to>
          <xdr:col>10</xdr:col>
          <xdr:colOff>66675</xdr:colOff>
          <xdr:row>26</xdr:row>
          <xdr:rowOff>0</xdr:rowOff>
        </xdr:to>
        <xdr:sp macro="" textlink="">
          <xdr:nvSpPr>
            <xdr:cNvPr id="2317" name="Check Box 269" hidden="1">
              <a:extLst>
                <a:ext uri="{63B3BB69-23CF-44E3-9099-C40C66FF867C}">
                  <a14:compatExt spid="_x0000_s2317"/>
                </a:ext>
                <a:ext uri="{FF2B5EF4-FFF2-40B4-BE49-F238E27FC236}">
                  <a16:creationId xmlns:a16="http://schemas.microsoft.com/office/drawing/2014/main" id="{00000000-0008-0000-0000-00000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152400</xdr:rowOff>
        </xdr:from>
        <xdr:to>
          <xdr:col>10</xdr:col>
          <xdr:colOff>66675</xdr:colOff>
          <xdr:row>28</xdr:row>
          <xdr:rowOff>0</xdr:rowOff>
        </xdr:to>
        <xdr:sp macro="" textlink="">
          <xdr:nvSpPr>
            <xdr:cNvPr id="2318" name="Check Box 270" hidden="1">
              <a:extLst>
                <a:ext uri="{63B3BB69-23CF-44E3-9099-C40C66FF867C}">
                  <a14:compatExt spid="_x0000_s2318"/>
                </a:ext>
                <a:ext uri="{FF2B5EF4-FFF2-40B4-BE49-F238E27FC236}">
                  <a16:creationId xmlns:a16="http://schemas.microsoft.com/office/drawing/2014/main" id="{00000000-0008-0000-0000-00000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152400</xdr:rowOff>
        </xdr:from>
        <xdr:to>
          <xdr:col>10</xdr:col>
          <xdr:colOff>66675</xdr:colOff>
          <xdr:row>27</xdr:row>
          <xdr:rowOff>0</xdr:rowOff>
        </xdr:to>
        <xdr:sp macro="" textlink="">
          <xdr:nvSpPr>
            <xdr:cNvPr id="2319" name="Check Box 271" hidden="1">
              <a:extLst>
                <a:ext uri="{63B3BB69-23CF-44E3-9099-C40C66FF867C}">
                  <a14:compatExt spid="_x0000_s2319"/>
                </a:ext>
                <a:ext uri="{FF2B5EF4-FFF2-40B4-BE49-F238E27FC236}">
                  <a16:creationId xmlns:a16="http://schemas.microsoft.com/office/drawing/2014/main" id="{00000000-0008-0000-0000-00000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152400</xdr:rowOff>
        </xdr:from>
        <xdr:to>
          <xdr:col>10</xdr:col>
          <xdr:colOff>66675</xdr:colOff>
          <xdr:row>28</xdr:row>
          <xdr:rowOff>0</xdr:rowOff>
        </xdr:to>
        <xdr:sp macro="" textlink="">
          <xdr:nvSpPr>
            <xdr:cNvPr id="2320" name="Check Box 272" hidden="1">
              <a:extLst>
                <a:ext uri="{63B3BB69-23CF-44E3-9099-C40C66FF867C}">
                  <a14:compatExt spid="_x0000_s2320"/>
                </a:ext>
                <a:ext uri="{FF2B5EF4-FFF2-40B4-BE49-F238E27FC236}">
                  <a16:creationId xmlns:a16="http://schemas.microsoft.com/office/drawing/2014/main" id="{00000000-0008-0000-0000-00001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152400</xdr:rowOff>
        </xdr:from>
        <xdr:to>
          <xdr:col>10</xdr:col>
          <xdr:colOff>66675</xdr:colOff>
          <xdr:row>28</xdr:row>
          <xdr:rowOff>0</xdr:rowOff>
        </xdr:to>
        <xdr:sp macro="" textlink="">
          <xdr:nvSpPr>
            <xdr:cNvPr id="2321" name="Check Box 273" hidden="1">
              <a:extLst>
                <a:ext uri="{63B3BB69-23CF-44E3-9099-C40C66FF867C}">
                  <a14:compatExt spid="_x0000_s2321"/>
                </a:ext>
                <a:ext uri="{FF2B5EF4-FFF2-40B4-BE49-F238E27FC236}">
                  <a16:creationId xmlns:a16="http://schemas.microsoft.com/office/drawing/2014/main" id="{00000000-0008-0000-0000-00001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152400</xdr:rowOff>
        </xdr:from>
        <xdr:to>
          <xdr:col>10</xdr:col>
          <xdr:colOff>66675</xdr:colOff>
          <xdr:row>30</xdr:row>
          <xdr:rowOff>0</xdr:rowOff>
        </xdr:to>
        <xdr:sp macro="" textlink="">
          <xdr:nvSpPr>
            <xdr:cNvPr id="2322" name="Check Box 274" hidden="1">
              <a:extLst>
                <a:ext uri="{63B3BB69-23CF-44E3-9099-C40C66FF867C}">
                  <a14:compatExt spid="_x0000_s2322"/>
                </a:ext>
                <a:ext uri="{FF2B5EF4-FFF2-40B4-BE49-F238E27FC236}">
                  <a16:creationId xmlns:a16="http://schemas.microsoft.com/office/drawing/2014/main" id="{00000000-0008-0000-0000-00001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27</xdr:row>
          <xdr:rowOff>152400</xdr:rowOff>
        </xdr:from>
        <xdr:to>
          <xdr:col>10</xdr:col>
          <xdr:colOff>66675</xdr:colOff>
          <xdr:row>29</xdr:row>
          <xdr:rowOff>0</xdr:rowOff>
        </xdr:to>
        <xdr:sp macro="" textlink="">
          <xdr:nvSpPr>
            <xdr:cNvPr id="2323" name="Check Box 275" hidden="1">
              <a:extLst>
                <a:ext uri="{63B3BB69-23CF-44E3-9099-C40C66FF867C}">
                  <a14:compatExt spid="_x0000_s2323"/>
                </a:ext>
                <a:ext uri="{FF2B5EF4-FFF2-40B4-BE49-F238E27FC236}">
                  <a16:creationId xmlns:a16="http://schemas.microsoft.com/office/drawing/2014/main" id="{00000000-0008-0000-0000-00001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152400</xdr:rowOff>
        </xdr:from>
        <xdr:to>
          <xdr:col>10</xdr:col>
          <xdr:colOff>66675</xdr:colOff>
          <xdr:row>30</xdr:row>
          <xdr:rowOff>0</xdr:rowOff>
        </xdr:to>
        <xdr:sp macro="" textlink="">
          <xdr:nvSpPr>
            <xdr:cNvPr id="2324" name="Check Box 276" hidden="1">
              <a:extLst>
                <a:ext uri="{63B3BB69-23CF-44E3-9099-C40C66FF867C}">
                  <a14:compatExt spid="_x0000_s2324"/>
                </a:ext>
                <a:ext uri="{FF2B5EF4-FFF2-40B4-BE49-F238E27FC236}">
                  <a16:creationId xmlns:a16="http://schemas.microsoft.com/office/drawing/2014/main" id="{00000000-0008-0000-0000-00001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152400</xdr:rowOff>
        </xdr:from>
        <xdr:to>
          <xdr:col>10</xdr:col>
          <xdr:colOff>66675</xdr:colOff>
          <xdr:row>30</xdr:row>
          <xdr:rowOff>0</xdr:rowOff>
        </xdr:to>
        <xdr:sp macro="" textlink="">
          <xdr:nvSpPr>
            <xdr:cNvPr id="2325" name="Check Box 277" hidden="1">
              <a:extLst>
                <a:ext uri="{63B3BB69-23CF-44E3-9099-C40C66FF867C}">
                  <a14:compatExt spid="_x0000_s2325"/>
                </a:ext>
                <a:ext uri="{FF2B5EF4-FFF2-40B4-BE49-F238E27FC236}">
                  <a16:creationId xmlns:a16="http://schemas.microsoft.com/office/drawing/2014/main" id="{00000000-0008-0000-0000-00001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152400</xdr:rowOff>
        </xdr:from>
        <xdr:to>
          <xdr:col>10</xdr:col>
          <xdr:colOff>66675</xdr:colOff>
          <xdr:row>32</xdr:row>
          <xdr:rowOff>0</xdr:rowOff>
        </xdr:to>
        <xdr:sp macro="" textlink="">
          <xdr:nvSpPr>
            <xdr:cNvPr id="2326" name="Check Box 278" hidden="1">
              <a:extLst>
                <a:ext uri="{63B3BB69-23CF-44E3-9099-C40C66FF867C}">
                  <a14:compatExt spid="_x0000_s2326"/>
                </a:ext>
                <a:ext uri="{FF2B5EF4-FFF2-40B4-BE49-F238E27FC236}">
                  <a16:creationId xmlns:a16="http://schemas.microsoft.com/office/drawing/2014/main" id="{00000000-0008-0000-0000-00001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29</xdr:row>
          <xdr:rowOff>152400</xdr:rowOff>
        </xdr:from>
        <xdr:to>
          <xdr:col>10</xdr:col>
          <xdr:colOff>66675</xdr:colOff>
          <xdr:row>31</xdr:row>
          <xdr:rowOff>0</xdr:rowOff>
        </xdr:to>
        <xdr:sp macro="" textlink="">
          <xdr:nvSpPr>
            <xdr:cNvPr id="2327" name="Check Box 279" hidden="1">
              <a:extLst>
                <a:ext uri="{63B3BB69-23CF-44E3-9099-C40C66FF867C}">
                  <a14:compatExt spid="_x0000_s2327"/>
                </a:ext>
                <a:ext uri="{FF2B5EF4-FFF2-40B4-BE49-F238E27FC236}">
                  <a16:creationId xmlns:a16="http://schemas.microsoft.com/office/drawing/2014/main" id="{00000000-0008-0000-0000-00001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152400</xdr:rowOff>
        </xdr:from>
        <xdr:to>
          <xdr:col>10</xdr:col>
          <xdr:colOff>66675</xdr:colOff>
          <xdr:row>32</xdr:row>
          <xdr:rowOff>0</xdr:rowOff>
        </xdr:to>
        <xdr:sp macro="" textlink="">
          <xdr:nvSpPr>
            <xdr:cNvPr id="2328" name="Check Box 280" hidden="1">
              <a:extLst>
                <a:ext uri="{63B3BB69-23CF-44E3-9099-C40C66FF867C}">
                  <a14:compatExt spid="_x0000_s2328"/>
                </a:ext>
                <a:ext uri="{FF2B5EF4-FFF2-40B4-BE49-F238E27FC236}">
                  <a16:creationId xmlns:a16="http://schemas.microsoft.com/office/drawing/2014/main" id="{00000000-0008-0000-0000-00001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12</xdr:row>
          <xdr:rowOff>152400</xdr:rowOff>
        </xdr:from>
        <xdr:to>
          <xdr:col>10</xdr:col>
          <xdr:colOff>66675</xdr:colOff>
          <xdr:row>14</xdr:row>
          <xdr:rowOff>0</xdr:rowOff>
        </xdr:to>
        <xdr:sp macro="" textlink="">
          <xdr:nvSpPr>
            <xdr:cNvPr id="2329" name="Check Box 281" hidden="1">
              <a:extLst>
                <a:ext uri="{63B3BB69-23CF-44E3-9099-C40C66FF867C}">
                  <a14:compatExt spid="_x0000_s2329"/>
                </a:ext>
                <a:ext uri="{FF2B5EF4-FFF2-40B4-BE49-F238E27FC236}">
                  <a16:creationId xmlns:a16="http://schemas.microsoft.com/office/drawing/2014/main" id="{00000000-0008-0000-0000-00001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14</xdr:row>
          <xdr:rowOff>152400</xdr:rowOff>
        </xdr:from>
        <xdr:to>
          <xdr:col>10</xdr:col>
          <xdr:colOff>66675</xdr:colOff>
          <xdr:row>16</xdr:row>
          <xdr:rowOff>0</xdr:rowOff>
        </xdr:to>
        <xdr:sp macro="" textlink="">
          <xdr:nvSpPr>
            <xdr:cNvPr id="2330" name="Check Box 282" hidden="1">
              <a:extLst>
                <a:ext uri="{63B3BB69-23CF-44E3-9099-C40C66FF867C}">
                  <a14:compatExt spid="_x0000_s2330"/>
                </a:ext>
                <a:ext uri="{FF2B5EF4-FFF2-40B4-BE49-F238E27FC236}">
                  <a16:creationId xmlns:a16="http://schemas.microsoft.com/office/drawing/2014/main" id="{00000000-0008-0000-0000-00001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15</xdr:row>
          <xdr:rowOff>152400</xdr:rowOff>
        </xdr:from>
        <xdr:to>
          <xdr:col>10</xdr:col>
          <xdr:colOff>66675</xdr:colOff>
          <xdr:row>17</xdr:row>
          <xdr:rowOff>0</xdr:rowOff>
        </xdr:to>
        <xdr:sp macro="" textlink="">
          <xdr:nvSpPr>
            <xdr:cNvPr id="2331" name="Check Box 283" hidden="1">
              <a:extLst>
                <a:ext uri="{63B3BB69-23CF-44E3-9099-C40C66FF867C}">
                  <a14:compatExt spid="_x0000_s2331"/>
                </a:ext>
                <a:ext uri="{FF2B5EF4-FFF2-40B4-BE49-F238E27FC236}">
                  <a16:creationId xmlns:a16="http://schemas.microsoft.com/office/drawing/2014/main" id="{00000000-0008-0000-0000-00001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15</xdr:row>
          <xdr:rowOff>152400</xdr:rowOff>
        </xdr:from>
        <xdr:to>
          <xdr:col>10</xdr:col>
          <xdr:colOff>66675</xdr:colOff>
          <xdr:row>17</xdr:row>
          <xdr:rowOff>0</xdr:rowOff>
        </xdr:to>
        <xdr:sp macro="" textlink="">
          <xdr:nvSpPr>
            <xdr:cNvPr id="2332" name="Check Box 284" hidden="1">
              <a:extLst>
                <a:ext uri="{63B3BB69-23CF-44E3-9099-C40C66FF867C}">
                  <a14:compatExt spid="_x0000_s2332"/>
                </a:ext>
                <a:ext uri="{FF2B5EF4-FFF2-40B4-BE49-F238E27FC236}">
                  <a16:creationId xmlns:a16="http://schemas.microsoft.com/office/drawing/2014/main" id="{00000000-0008-0000-0000-00001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16</xdr:row>
          <xdr:rowOff>152400</xdr:rowOff>
        </xdr:from>
        <xdr:to>
          <xdr:col>10</xdr:col>
          <xdr:colOff>66675</xdr:colOff>
          <xdr:row>18</xdr:row>
          <xdr:rowOff>0</xdr:rowOff>
        </xdr:to>
        <xdr:sp macro="" textlink="">
          <xdr:nvSpPr>
            <xdr:cNvPr id="2333" name="Check Box 285" hidden="1">
              <a:extLst>
                <a:ext uri="{63B3BB69-23CF-44E3-9099-C40C66FF867C}">
                  <a14:compatExt spid="_x0000_s2333"/>
                </a:ext>
                <a:ext uri="{FF2B5EF4-FFF2-40B4-BE49-F238E27FC236}">
                  <a16:creationId xmlns:a16="http://schemas.microsoft.com/office/drawing/2014/main" id="{00000000-0008-0000-0000-00001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16</xdr:row>
          <xdr:rowOff>152400</xdr:rowOff>
        </xdr:from>
        <xdr:to>
          <xdr:col>10</xdr:col>
          <xdr:colOff>66675</xdr:colOff>
          <xdr:row>18</xdr:row>
          <xdr:rowOff>0</xdr:rowOff>
        </xdr:to>
        <xdr:sp macro="" textlink="">
          <xdr:nvSpPr>
            <xdr:cNvPr id="2334" name="Check Box 286" hidden="1">
              <a:extLst>
                <a:ext uri="{63B3BB69-23CF-44E3-9099-C40C66FF867C}">
                  <a14:compatExt spid="_x0000_s2334"/>
                </a:ext>
                <a:ext uri="{FF2B5EF4-FFF2-40B4-BE49-F238E27FC236}">
                  <a16:creationId xmlns:a16="http://schemas.microsoft.com/office/drawing/2014/main" id="{00000000-0008-0000-0000-00001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17</xdr:row>
          <xdr:rowOff>152400</xdr:rowOff>
        </xdr:from>
        <xdr:to>
          <xdr:col>10</xdr:col>
          <xdr:colOff>66675</xdr:colOff>
          <xdr:row>19</xdr:row>
          <xdr:rowOff>0</xdr:rowOff>
        </xdr:to>
        <xdr:sp macro="" textlink="">
          <xdr:nvSpPr>
            <xdr:cNvPr id="2335" name="Check Box 287" hidden="1">
              <a:extLst>
                <a:ext uri="{63B3BB69-23CF-44E3-9099-C40C66FF867C}">
                  <a14:compatExt spid="_x0000_s2335"/>
                </a:ext>
                <a:ext uri="{FF2B5EF4-FFF2-40B4-BE49-F238E27FC236}">
                  <a16:creationId xmlns:a16="http://schemas.microsoft.com/office/drawing/2014/main" id="{00000000-0008-0000-0000-00001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17</xdr:row>
          <xdr:rowOff>152400</xdr:rowOff>
        </xdr:from>
        <xdr:to>
          <xdr:col>10</xdr:col>
          <xdr:colOff>66675</xdr:colOff>
          <xdr:row>19</xdr:row>
          <xdr:rowOff>0</xdr:rowOff>
        </xdr:to>
        <xdr:sp macro="" textlink="">
          <xdr:nvSpPr>
            <xdr:cNvPr id="2336" name="Check Box 288" hidden="1">
              <a:extLst>
                <a:ext uri="{63B3BB69-23CF-44E3-9099-C40C66FF867C}">
                  <a14:compatExt spid="_x0000_s2336"/>
                </a:ext>
                <a:ext uri="{FF2B5EF4-FFF2-40B4-BE49-F238E27FC236}">
                  <a16:creationId xmlns:a16="http://schemas.microsoft.com/office/drawing/2014/main" id="{00000000-0008-0000-0000-00002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18</xdr:row>
          <xdr:rowOff>152400</xdr:rowOff>
        </xdr:from>
        <xdr:to>
          <xdr:col>10</xdr:col>
          <xdr:colOff>66675</xdr:colOff>
          <xdr:row>20</xdr:row>
          <xdr:rowOff>0</xdr:rowOff>
        </xdr:to>
        <xdr:sp macro="" textlink="">
          <xdr:nvSpPr>
            <xdr:cNvPr id="2337" name="Check Box 289" hidden="1">
              <a:extLst>
                <a:ext uri="{63B3BB69-23CF-44E3-9099-C40C66FF867C}">
                  <a14:compatExt spid="_x0000_s2337"/>
                </a:ext>
                <a:ext uri="{FF2B5EF4-FFF2-40B4-BE49-F238E27FC236}">
                  <a16:creationId xmlns:a16="http://schemas.microsoft.com/office/drawing/2014/main" id="{00000000-0008-0000-0000-00002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18</xdr:row>
          <xdr:rowOff>152400</xdr:rowOff>
        </xdr:from>
        <xdr:to>
          <xdr:col>10</xdr:col>
          <xdr:colOff>66675</xdr:colOff>
          <xdr:row>20</xdr:row>
          <xdr:rowOff>0</xdr:rowOff>
        </xdr:to>
        <xdr:sp macro="" textlink="">
          <xdr:nvSpPr>
            <xdr:cNvPr id="2338" name="Check Box 290" hidden="1">
              <a:extLst>
                <a:ext uri="{63B3BB69-23CF-44E3-9099-C40C66FF867C}">
                  <a14:compatExt spid="_x0000_s2338"/>
                </a:ext>
                <a:ext uri="{FF2B5EF4-FFF2-40B4-BE49-F238E27FC236}">
                  <a16:creationId xmlns:a16="http://schemas.microsoft.com/office/drawing/2014/main" id="{00000000-0008-0000-0000-00002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19</xdr:row>
          <xdr:rowOff>152400</xdr:rowOff>
        </xdr:from>
        <xdr:to>
          <xdr:col>10</xdr:col>
          <xdr:colOff>66675</xdr:colOff>
          <xdr:row>21</xdr:row>
          <xdr:rowOff>0</xdr:rowOff>
        </xdr:to>
        <xdr:sp macro="" textlink="">
          <xdr:nvSpPr>
            <xdr:cNvPr id="2339" name="Check Box 291" hidden="1">
              <a:extLst>
                <a:ext uri="{63B3BB69-23CF-44E3-9099-C40C66FF867C}">
                  <a14:compatExt spid="_x0000_s2339"/>
                </a:ext>
                <a:ext uri="{FF2B5EF4-FFF2-40B4-BE49-F238E27FC236}">
                  <a16:creationId xmlns:a16="http://schemas.microsoft.com/office/drawing/2014/main" id="{00000000-0008-0000-0000-00002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19</xdr:row>
          <xdr:rowOff>152400</xdr:rowOff>
        </xdr:from>
        <xdr:to>
          <xdr:col>10</xdr:col>
          <xdr:colOff>66675</xdr:colOff>
          <xdr:row>21</xdr:row>
          <xdr:rowOff>0</xdr:rowOff>
        </xdr:to>
        <xdr:sp macro="" textlink="">
          <xdr:nvSpPr>
            <xdr:cNvPr id="2340" name="Check Box 292" hidden="1">
              <a:extLst>
                <a:ext uri="{63B3BB69-23CF-44E3-9099-C40C66FF867C}">
                  <a14:compatExt spid="_x0000_s2340"/>
                </a:ext>
                <a:ext uri="{FF2B5EF4-FFF2-40B4-BE49-F238E27FC236}">
                  <a16:creationId xmlns:a16="http://schemas.microsoft.com/office/drawing/2014/main" id="{00000000-0008-0000-0000-00002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20</xdr:row>
          <xdr:rowOff>152400</xdr:rowOff>
        </xdr:from>
        <xdr:to>
          <xdr:col>10</xdr:col>
          <xdr:colOff>66675</xdr:colOff>
          <xdr:row>22</xdr:row>
          <xdr:rowOff>0</xdr:rowOff>
        </xdr:to>
        <xdr:sp macro="" textlink="">
          <xdr:nvSpPr>
            <xdr:cNvPr id="2341" name="Check Box 293" hidden="1">
              <a:extLst>
                <a:ext uri="{63B3BB69-23CF-44E3-9099-C40C66FF867C}">
                  <a14:compatExt spid="_x0000_s2341"/>
                </a:ext>
                <a:ext uri="{FF2B5EF4-FFF2-40B4-BE49-F238E27FC236}">
                  <a16:creationId xmlns:a16="http://schemas.microsoft.com/office/drawing/2014/main" id="{00000000-0008-0000-0000-00002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20</xdr:row>
          <xdr:rowOff>152400</xdr:rowOff>
        </xdr:from>
        <xdr:to>
          <xdr:col>10</xdr:col>
          <xdr:colOff>66675</xdr:colOff>
          <xdr:row>22</xdr:row>
          <xdr:rowOff>0</xdr:rowOff>
        </xdr:to>
        <xdr:sp macro="" textlink="">
          <xdr:nvSpPr>
            <xdr:cNvPr id="2342" name="Check Box 294" hidden="1">
              <a:extLst>
                <a:ext uri="{63B3BB69-23CF-44E3-9099-C40C66FF867C}">
                  <a14:compatExt spid="_x0000_s2342"/>
                </a:ext>
                <a:ext uri="{FF2B5EF4-FFF2-40B4-BE49-F238E27FC236}">
                  <a16:creationId xmlns:a16="http://schemas.microsoft.com/office/drawing/2014/main" id="{00000000-0008-0000-0000-00002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13</xdr:row>
          <xdr:rowOff>152400</xdr:rowOff>
        </xdr:from>
        <xdr:to>
          <xdr:col>10</xdr:col>
          <xdr:colOff>66675</xdr:colOff>
          <xdr:row>15</xdr:row>
          <xdr:rowOff>0</xdr:rowOff>
        </xdr:to>
        <xdr:sp macro="" textlink="">
          <xdr:nvSpPr>
            <xdr:cNvPr id="2343" name="Check Box 295" hidden="1">
              <a:extLst>
                <a:ext uri="{63B3BB69-23CF-44E3-9099-C40C66FF867C}">
                  <a14:compatExt spid="_x0000_s2343"/>
                </a:ext>
                <a:ext uri="{FF2B5EF4-FFF2-40B4-BE49-F238E27FC236}">
                  <a16:creationId xmlns:a16="http://schemas.microsoft.com/office/drawing/2014/main" id="{00000000-0008-0000-0000-00002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14</xdr:row>
          <xdr:rowOff>152400</xdr:rowOff>
        </xdr:from>
        <xdr:to>
          <xdr:col>10</xdr:col>
          <xdr:colOff>66675</xdr:colOff>
          <xdr:row>16</xdr:row>
          <xdr:rowOff>0</xdr:rowOff>
        </xdr:to>
        <xdr:sp macro="" textlink="">
          <xdr:nvSpPr>
            <xdr:cNvPr id="2344" name="Check Box 296" hidden="1">
              <a:extLst>
                <a:ext uri="{63B3BB69-23CF-44E3-9099-C40C66FF867C}">
                  <a14:compatExt spid="_x0000_s2344"/>
                </a:ext>
                <a:ext uri="{FF2B5EF4-FFF2-40B4-BE49-F238E27FC236}">
                  <a16:creationId xmlns:a16="http://schemas.microsoft.com/office/drawing/2014/main" id="{00000000-0008-0000-0000-00002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16</xdr:row>
          <xdr:rowOff>152400</xdr:rowOff>
        </xdr:from>
        <xdr:to>
          <xdr:col>10</xdr:col>
          <xdr:colOff>66675</xdr:colOff>
          <xdr:row>18</xdr:row>
          <xdr:rowOff>0</xdr:rowOff>
        </xdr:to>
        <xdr:sp macro="" textlink="">
          <xdr:nvSpPr>
            <xdr:cNvPr id="2345" name="Check Box 297" hidden="1">
              <a:extLst>
                <a:ext uri="{63B3BB69-23CF-44E3-9099-C40C66FF867C}">
                  <a14:compatExt spid="_x0000_s2345"/>
                </a:ext>
                <a:ext uri="{FF2B5EF4-FFF2-40B4-BE49-F238E27FC236}">
                  <a16:creationId xmlns:a16="http://schemas.microsoft.com/office/drawing/2014/main" id="{00000000-0008-0000-0000-00002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15</xdr:row>
          <xdr:rowOff>152400</xdr:rowOff>
        </xdr:from>
        <xdr:to>
          <xdr:col>10</xdr:col>
          <xdr:colOff>66675</xdr:colOff>
          <xdr:row>17</xdr:row>
          <xdr:rowOff>0</xdr:rowOff>
        </xdr:to>
        <xdr:sp macro="" textlink="">
          <xdr:nvSpPr>
            <xdr:cNvPr id="2346" name="Check Box 298" hidden="1">
              <a:extLst>
                <a:ext uri="{63B3BB69-23CF-44E3-9099-C40C66FF867C}">
                  <a14:compatExt spid="_x0000_s2346"/>
                </a:ext>
                <a:ext uri="{FF2B5EF4-FFF2-40B4-BE49-F238E27FC236}">
                  <a16:creationId xmlns:a16="http://schemas.microsoft.com/office/drawing/2014/main" id="{00000000-0008-0000-0000-00002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16</xdr:row>
          <xdr:rowOff>152400</xdr:rowOff>
        </xdr:from>
        <xdr:to>
          <xdr:col>10</xdr:col>
          <xdr:colOff>66675</xdr:colOff>
          <xdr:row>18</xdr:row>
          <xdr:rowOff>0</xdr:rowOff>
        </xdr:to>
        <xdr:sp macro="" textlink="">
          <xdr:nvSpPr>
            <xdr:cNvPr id="2347" name="Check Box 299" hidden="1">
              <a:extLst>
                <a:ext uri="{63B3BB69-23CF-44E3-9099-C40C66FF867C}">
                  <a14:compatExt spid="_x0000_s2347"/>
                </a:ext>
                <a:ext uri="{FF2B5EF4-FFF2-40B4-BE49-F238E27FC236}">
                  <a16:creationId xmlns:a16="http://schemas.microsoft.com/office/drawing/2014/main" id="{00000000-0008-0000-0000-00002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18</xdr:row>
          <xdr:rowOff>152400</xdr:rowOff>
        </xdr:from>
        <xdr:to>
          <xdr:col>10</xdr:col>
          <xdr:colOff>66675</xdr:colOff>
          <xdr:row>20</xdr:row>
          <xdr:rowOff>0</xdr:rowOff>
        </xdr:to>
        <xdr:sp macro="" textlink="">
          <xdr:nvSpPr>
            <xdr:cNvPr id="2348" name="Check Box 300" hidden="1">
              <a:extLst>
                <a:ext uri="{63B3BB69-23CF-44E3-9099-C40C66FF867C}">
                  <a14:compatExt spid="_x0000_s2348"/>
                </a:ext>
                <a:ext uri="{FF2B5EF4-FFF2-40B4-BE49-F238E27FC236}">
                  <a16:creationId xmlns:a16="http://schemas.microsoft.com/office/drawing/2014/main" id="{00000000-0008-0000-0000-00002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17</xdr:row>
          <xdr:rowOff>152400</xdr:rowOff>
        </xdr:from>
        <xdr:to>
          <xdr:col>10</xdr:col>
          <xdr:colOff>66675</xdr:colOff>
          <xdr:row>19</xdr:row>
          <xdr:rowOff>0</xdr:rowOff>
        </xdr:to>
        <xdr:sp macro="" textlink="">
          <xdr:nvSpPr>
            <xdr:cNvPr id="2349" name="Check Box 301" hidden="1">
              <a:extLst>
                <a:ext uri="{63B3BB69-23CF-44E3-9099-C40C66FF867C}">
                  <a14:compatExt spid="_x0000_s2349"/>
                </a:ext>
                <a:ext uri="{FF2B5EF4-FFF2-40B4-BE49-F238E27FC236}">
                  <a16:creationId xmlns:a16="http://schemas.microsoft.com/office/drawing/2014/main" id="{00000000-0008-0000-0000-00002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18</xdr:row>
          <xdr:rowOff>152400</xdr:rowOff>
        </xdr:from>
        <xdr:to>
          <xdr:col>10</xdr:col>
          <xdr:colOff>66675</xdr:colOff>
          <xdr:row>20</xdr:row>
          <xdr:rowOff>0</xdr:rowOff>
        </xdr:to>
        <xdr:sp macro="" textlink="">
          <xdr:nvSpPr>
            <xdr:cNvPr id="2350" name="Check Box 302" hidden="1">
              <a:extLst>
                <a:ext uri="{63B3BB69-23CF-44E3-9099-C40C66FF867C}">
                  <a14:compatExt spid="_x0000_s2350"/>
                </a:ext>
                <a:ext uri="{FF2B5EF4-FFF2-40B4-BE49-F238E27FC236}">
                  <a16:creationId xmlns:a16="http://schemas.microsoft.com/office/drawing/2014/main" id="{00000000-0008-0000-0000-00002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18</xdr:row>
          <xdr:rowOff>152400</xdr:rowOff>
        </xdr:from>
        <xdr:to>
          <xdr:col>10</xdr:col>
          <xdr:colOff>66675</xdr:colOff>
          <xdr:row>20</xdr:row>
          <xdr:rowOff>0</xdr:rowOff>
        </xdr:to>
        <xdr:sp macro="" textlink="">
          <xdr:nvSpPr>
            <xdr:cNvPr id="2351" name="Check Box 303" hidden="1">
              <a:extLst>
                <a:ext uri="{63B3BB69-23CF-44E3-9099-C40C66FF867C}">
                  <a14:compatExt spid="_x0000_s2351"/>
                </a:ext>
                <a:ext uri="{FF2B5EF4-FFF2-40B4-BE49-F238E27FC236}">
                  <a16:creationId xmlns:a16="http://schemas.microsoft.com/office/drawing/2014/main" id="{00000000-0008-0000-0000-00002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20</xdr:row>
          <xdr:rowOff>152400</xdr:rowOff>
        </xdr:from>
        <xdr:to>
          <xdr:col>10</xdr:col>
          <xdr:colOff>66675</xdr:colOff>
          <xdr:row>22</xdr:row>
          <xdr:rowOff>0</xdr:rowOff>
        </xdr:to>
        <xdr:sp macro="" textlink="">
          <xdr:nvSpPr>
            <xdr:cNvPr id="2352" name="Check Box 304" hidden="1">
              <a:extLst>
                <a:ext uri="{63B3BB69-23CF-44E3-9099-C40C66FF867C}">
                  <a14:compatExt spid="_x0000_s2352"/>
                </a:ext>
                <a:ext uri="{FF2B5EF4-FFF2-40B4-BE49-F238E27FC236}">
                  <a16:creationId xmlns:a16="http://schemas.microsoft.com/office/drawing/2014/main" id="{00000000-0008-0000-0000-00003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19</xdr:row>
          <xdr:rowOff>152400</xdr:rowOff>
        </xdr:from>
        <xdr:to>
          <xdr:col>10</xdr:col>
          <xdr:colOff>66675</xdr:colOff>
          <xdr:row>21</xdr:row>
          <xdr:rowOff>0</xdr:rowOff>
        </xdr:to>
        <xdr:sp macro="" textlink="">
          <xdr:nvSpPr>
            <xdr:cNvPr id="2353" name="Check Box 305" hidden="1">
              <a:extLst>
                <a:ext uri="{63B3BB69-23CF-44E3-9099-C40C66FF867C}">
                  <a14:compatExt spid="_x0000_s2353"/>
                </a:ext>
                <a:ext uri="{FF2B5EF4-FFF2-40B4-BE49-F238E27FC236}">
                  <a16:creationId xmlns:a16="http://schemas.microsoft.com/office/drawing/2014/main" id="{00000000-0008-0000-0000-00003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20</xdr:row>
          <xdr:rowOff>152400</xdr:rowOff>
        </xdr:from>
        <xdr:to>
          <xdr:col>10</xdr:col>
          <xdr:colOff>66675</xdr:colOff>
          <xdr:row>22</xdr:row>
          <xdr:rowOff>0</xdr:rowOff>
        </xdr:to>
        <xdr:sp macro="" textlink="">
          <xdr:nvSpPr>
            <xdr:cNvPr id="2354" name="Check Box 306" hidden="1">
              <a:extLst>
                <a:ext uri="{63B3BB69-23CF-44E3-9099-C40C66FF867C}">
                  <a14:compatExt spid="_x0000_s2354"/>
                </a:ext>
                <a:ext uri="{FF2B5EF4-FFF2-40B4-BE49-F238E27FC236}">
                  <a16:creationId xmlns:a16="http://schemas.microsoft.com/office/drawing/2014/main" id="{00000000-0008-0000-0000-00003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20</xdr:row>
          <xdr:rowOff>152400</xdr:rowOff>
        </xdr:from>
        <xdr:to>
          <xdr:col>10</xdr:col>
          <xdr:colOff>66675</xdr:colOff>
          <xdr:row>22</xdr:row>
          <xdr:rowOff>0</xdr:rowOff>
        </xdr:to>
        <xdr:sp macro="" textlink="">
          <xdr:nvSpPr>
            <xdr:cNvPr id="2355" name="Check Box 307" hidden="1">
              <a:extLst>
                <a:ext uri="{63B3BB69-23CF-44E3-9099-C40C66FF867C}">
                  <a14:compatExt spid="_x0000_s2355"/>
                </a:ext>
                <a:ext uri="{FF2B5EF4-FFF2-40B4-BE49-F238E27FC236}">
                  <a16:creationId xmlns:a16="http://schemas.microsoft.com/office/drawing/2014/main" id="{00000000-0008-0000-0000-00003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20</xdr:row>
          <xdr:rowOff>152400</xdr:rowOff>
        </xdr:from>
        <xdr:to>
          <xdr:col>10</xdr:col>
          <xdr:colOff>66675</xdr:colOff>
          <xdr:row>22</xdr:row>
          <xdr:rowOff>0</xdr:rowOff>
        </xdr:to>
        <xdr:sp macro="" textlink="">
          <xdr:nvSpPr>
            <xdr:cNvPr id="2356" name="Check Box 308" hidden="1">
              <a:extLst>
                <a:ext uri="{63B3BB69-23CF-44E3-9099-C40C66FF867C}">
                  <a14:compatExt spid="_x0000_s2356"/>
                </a:ext>
                <a:ext uri="{FF2B5EF4-FFF2-40B4-BE49-F238E27FC236}">
                  <a16:creationId xmlns:a16="http://schemas.microsoft.com/office/drawing/2014/main" id="{00000000-0008-0000-0000-00003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22</xdr:row>
          <xdr:rowOff>152400</xdr:rowOff>
        </xdr:from>
        <xdr:to>
          <xdr:col>10</xdr:col>
          <xdr:colOff>66675</xdr:colOff>
          <xdr:row>24</xdr:row>
          <xdr:rowOff>0</xdr:rowOff>
        </xdr:to>
        <xdr:sp macro="" textlink="">
          <xdr:nvSpPr>
            <xdr:cNvPr id="2357" name="Check Box 309" hidden="1">
              <a:extLst>
                <a:ext uri="{63B3BB69-23CF-44E3-9099-C40C66FF867C}">
                  <a14:compatExt spid="_x0000_s2357"/>
                </a:ext>
                <a:ext uri="{FF2B5EF4-FFF2-40B4-BE49-F238E27FC236}">
                  <a16:creationId xmlns:a16="http://schemas.microsoft.com/office/drawing/2014/main" id="{00000000-0008-0000-0000-00003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23</xdr:row>
          <xdr:rowOff>152400</xdr:rowOff>
        </xdr:from>
        <xdr:to>
          <xdr:col>10</xdr:col>
          <xdr:colOff>66675</xdr:colOff>
          <xdr:row>25</xdr:row>
          <xdr:rowOff>0</xdr:rowOff>
        </xdr:to>
        <xdr:sp macro="" textlink="">
          <xdr:nvSpPr>
            <xdr:cNvPr id="2358" name="Check Box 310" hidden="1">
              <a:extLst>
                <a:ext uri="{63B3BB69-23CF-44E3-9099-C40C66FF867C}">
                  <a14:compatExt spid="_x0000_s2358"/>
                </a:ext>
                <a:ext uri="{FF2B5EF4-FFF2-40B4-BE49-F238E27FC236}">
                  <a16:creationId xmlns:a16="http://schemas.microsoft.com/office/drawing/2014/main" id="{00000000-0008-0000-0000-00003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23</xdr:row>
          <xdr:rowOff>152400</xdr:rowOff>
        </xdr:from>
        <xdr:to>
          <xdr:col>10</xdr:col>
          <xdr:colOff>66675</xdr:colOff>
          <xdr:row>25</xdr:row>
          <xdr:rowOff>0</xdr:rowOff>
        </xdr:to>
        <xdr:sp macro="" textlink="">
          <xdr:nvSpPr>
            <xdr:cNvPr id="2359" name="Check Box 311" hidden="1">
              <a:extLst>
                <a:ext uri="{63B3BB69-23CF-44E3-9099-C40C66FF867C}">
                  <a14:compatExt spid="_x0000_s2359"/>
                </a:ext>
                <a:ext uri="{FF2B5EF4-FFF2-40B4-BE49-F238E27FC236}">
                  <a16:creationId xmlns:a16="http://schemas.microsoft.com/office/drawing/2014/main" id="{00000000-0008-0000-0000-00003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24</xdr:row>
          <xdr:rowOff>152400</xdr:rowOff>
        </xdr:from>
        <xdr:to>
          <xdr:col>10</xdr:col>
          <xdr:colOff>66675</xdr:colOff>
          <xdr:row>26</xdr:row>
          <xdr:rowOff>0</xdr:rowOff>
        </xdr:to>
        <xdr:sp macro="" textlink="">
          <xdr:nvSpPr>
            <xdr:cNvPr id="2360" name="Check Box 312" hidden="1">
              <a:extLst>
                <a:ext uri="{63B3BB69-23CF-44E3-9099-C40C66FF867C}">
                  <a14:compatExt spid="_x0000_s2360"/>
                </a:ext>
                <a:ext uri="{FF2B5EF4-FFF2-40B4-BE49-F238E27FC236}">
                  <a16:creationId xmlns:a16="http://schemas.microsoft.com/office/drawing/2014/main" id="{00000000-0008-0000-0000-00003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24</xdr:row>
          <xdr:rowOff>152400</xdr:rowOff>
        </xdr:from>
        <xdr:to>
          <xdr:col>10</xdr:col>
          <xdr:colOff>66675</xdr:colOff>
          <xdr:row>26</xdr:row>
          <xdr:rowOff>0</xdr:rowOff>
        </xdr:to>
        <xdr:sp macro="" textlink="">
          <xdr:nvSpPr>
            <xdr:cNvPr id="2361" name="Check Box 313" hidden="1">
              <a:extLst>
                <a:ext uri="{63B3BB69-23CF-44E3-9099-C40C66FF867C}">
                  <a14:compatExt spid="_x0000_s2361"/>
                </a:ext>
                <a:ext uri="{FF2B5EF4-FFF2-40B4-BE49-F238E27FC236}">
                  <a16:creationId xmlns:a16="http://schemas.microsoft.com/office/drawing/2014/main" id="{00000000-0008-0000-0000-00003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152400</xdr:rowOff>
        </xdr:from>
        <xdr:to>
          <xdr:col>10</xdr:col>
          <xdr:colOff>66675</xdr:colOff>
          <xdr:row>27</xdr:row>
          <xdr:rowOff>0</xdr:rowOff>
        </xdr:to>
        <xdr:sp macro="" textlink="">
          <xdr:nvSpPr>
            <xdr:cNvPr id="2362" name="Check Box 314" hidden="1">
              <a:extLst>
                <a:ext uri="{63B3BB69-23CF-44E3-9099-C40C66FF867C}">
                  <a14:compatExt spid="_x0000_s2362"/>
                </a:ext>
                <a:ext uri="{FF2B5EF4-FFF2-40B4-BE49-F238E27FC236}">
                  <a16:creationId xmlns:a16="http://schemas.microsoft.com/office/drawing/2014/main" id="{00000000-0008-0000-0000-00003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152400</xdr:rowOff>
        </xdr:from>
        <xdr:to>
          <xdr:col>10</xdr:col>
          <xdr:colOff>66675</xdr:colOff>
          <xdr:row>27</xdr:row>
          <xdr:rowOff>0</xdr:rowOff>
        </xdr:to>
        <xdr:sp macro="" textlink="">
          <xdr:nvSpPr>
            <xdr:cNvPr id="2363" name="Check Box 315" hidden="1">
              <a:extLst>
                <a:ext uri="{63B3BB69-23CF-44E3-9099-C40C66FF867C}">
                  <a14:compatExt spid="_x0000_s2363"/>
                </a:ext>
                <a:ext uri="{FF2B5EF4-FFF2-40B4-BE49-F238E27FC236}">
                  <a16:creationId xmlns:a16="http://schemas.microsoft.com/office/drawing/2014/main" id="{00000000-0008-0000-0000-00003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152400</xdr:rowOff>
        </xdr:from>
        <xdr:to>
          <xdr:col>10</xdr:col>
          <xdr:colOff>66675</xdr:colOff>
          <xdr:row>28</xdr:row>
          <xdr:rowOff>0</xdr:rowOff>
        </xdr:to>
        <xdr:sp macro="" textlink="">
          <xdr:nvSpPr>
            <xdr:cNvPr id="2364" name="Check Box 316" hidden="1">
              <a:extLst>
                <a:ext uri="{63B3BB69-23CF-44E3-9099-C40C66FF867C}">
                  <a14:compatExt spid="_x0000_s2364"/>
                </a:ext>
                <a:ext uri="{FF2B5EF4-FFF2-40B4-BE49-F238E27FC236}">
                  <a16:creationId xmlns:a16="http://schemas.microsoft.com/office/drawing/2014/main" id="{00000000-0008-0000-0000-00003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152400</xdr:rowOff>
        </xdr:from>
        <xdr:to>
          <xdr:col>10</xdr:col>
          <xdr:colOff>66675</xdr:colOff>
          <xdr:row>28</xdr:row>
          <xdr:rowOff>0</xdr:rowOff>
        </xdr:to>
        <xdr:sp macro="" textlink="">
          <xdr:nvSpPr>
            <xdr:cNvPr id="2365" name="Check Box 317" hidden="1">
              <a:extLst>
                <a:ext uri="{63B3BB69-23CF-44E3-9099-C40C66FF867C}">
                  <a14:compatExt spid="_x0000_s2365"/>
                </a:ext>
                <a:ext uri="{FF2B5EF4-FFF2-40B4-BE49-F238E27FC236}">
                  <a16:creationId xmlns:a16="http://schemas.microsoft.com/office/drawing/2014/main" id="{00000000-0008-0000-0000-00003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27</xdr:row>
          <xdr:rowOff>152400</xdr:rowOff>
        </xdr:from>
        <xdr:to>
          <xdr:col>10</xdr:col>
          <xdr:colOff>66675</xdr:colOff>
          <xdr:row>29</xdr:row>
          <xdr:rowOff>0</xdr:rowOff>
        </xdr:to>
        <xdr:sp macro="" textlink="">
          <xdr:nvSpPr>
            <xdr:cNvPr id="2366" name="Check Box 318" hidden="1">
              <a:extLst>
                <a:ext uri="{63B3BB69-23CF-44E3-9099-C40C66FF867C}">
                  <a14:compatExt spid="_x0000_s2366"/>
                </a:ext>
                <a:ext uri="{FF2B5EF4-FFF2-40B4-BE49-F238E27FC236}">
                  <a16:creationId xmlns:a16="http://schemas.microsoft.com/office/drawing/2014/main" id="{00000000-0008-0000-0000-00003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27</xdr:row>
          <xdr:rowOff>152400</xdr:rowOff>
        </xdr:from>
        <xdr:to>
          <xdr:col>10</xdr:col>
          <xdr:colOff>66675</xdr:colOff>
          <xdr:row>29</xdr:row>
          <xdr:rowOff>0</xdr:rowOff>
        </xdr:to>
        <xdr:sp macro="" textlink="">
          <xdr:nvSpPr>
            <xdr:cNvPr id="2367" name="Check Box 319" hidden="1">
              <a:extLst>
                <a:ext uri="{63B3BB69-23CF-44E3-9099-C40C66FF867C}">
                  <a14:compatExt spid="_x0000_s2367"/>
                </a:ext>
                <a:ext uri="{FF2B5EF4-FFF2-40B4-BE49-F238E27FC236}">
                  <a16:creationId xmlns:a16="http://schemas.microsoft.com/office/drawing/2014/main" id="{00000000-0008-0000-0000-00003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152400</xdr:rowOff>
        </xdr:from>
        <xdr:to>
          <xdr:col>10</xdr:col>
          <xdr:colOff>66675</xdr:colOff>
          <xdr:row>30</xdr:row>
          <xdr:rowOff>0</xdr:rowOff>
        </xdr:to>
        <xdr:sp macro="" textlink="">
          <xdr:nvSpPr>
            <xdr:cNvPr id="2368" name="Check Box 320" hidden="1">
              <a:extLst>
                <a:ext uri="{63B3BB69-23CF-44E3-9099-C40C66FF867C}">
                  <a14:compatExt spid="_x0000_s2368"/>
                </a:ext>
                <a:ext uri="{FF2B5EF4-FFF2-40B4-BE49-F238E27FC236}">
                  <a16:creationId xmlns:a16="http://schemas.microsoft.com/office/drawing/2014/main" id="{00000000-0008-0000-0000-00004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152400</xdr:rowOff>
        </xdr:from>
        <xdr:to>
          <xdr:col>10</xdr:col>
          <xdr:colOff>66675</xdr:colOff>
          <xdr:row>30</xdr:row>
          <xdr:rowOff>0</xdr:rowOff>
        </xdr:to>
        <xdr:sp macro="" textlink="">
          <xdr:nvSpPr>
            <xdr:cNvPr id="2369" name="Check Box 321" hidden="1">
              <a:extLst>
                <a:ext uri="{63B3BB69-23CF-44E3-9099-C40C66FF867C}">
                  <a14:compatExt spid="_x0000_s2369"/>
                </a:ext>
                <a:ext uri="{FF2B5EF4-FFF2-40B4-BE49-F238E27FC236}">
                  <a16:creationId xmlns:a16="http://schemas.microsoft.com/office/drawing/2014/main" id="{00000000-0008-0000-0000-00004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21</xdr:row>
          <xdr:rowOff>152400</xdr:rowOff>
        </xdr:from>
        <xdr:to>
          <xdr:col>10</xdr:col>
          <xdr:colOff>66675</xdr:colOff>
          <xdr:row>23</xdr:row>
          <xdr:rowOff>0</xdr:rowOff>
        </xdr:to>
        <xdr:sp macro="" textlink="">
          <xdr:nvSpPr>
            <xdr:cNvPr id="2370" name="Check Box 322" hidden="1">
              <a:extLst>
                <a:ext uri="{63B3BB69-23CF-44E3-9099-C40C66FF867C}">
                  <a14:compatExt spid="_x0000_s2370"/>
                </a:ext>
                <a:ext uri="{FF2B5EF4-FFF2-40B4-BE49-F238E27FC236}">
                  <a16:creationId xmlns:a16="http://schemas.microsoft.com/office/drawing/2014/main" id="{00000000-0008-0000-0000-00004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22</xdr:row>
          <xdr:rowOff>152400</xdr:rowOff>
        </xdr:from>
        <xdr:to>
          <xdr:col>10</xdr:col>
          <xdr:colOff>66675</xdr:colOff>
          <xdr:row>24</xdr:row>
          <xdr:rowOff>0</xdr:rowOff>
        </xdr:to>
        <xdr:sp macro="" textlink="">
          <xdr:nvSpPr>
            <xdr:cNvPr id="2371" name="Check Box 323" hidden="1">
              <a:extLst>
                <a:ext uri="{63B3BB69-23CF-44E3-9099-C40C66FF867C}">
                  <a14:compatExt spid="_x0000_s2371"/>
                </a:ext>
                <a:ext uri="{FF2B5EF4-FFF2-40B4-BE49-F238E27FC236}">
                  <a16:creationId xmlns:a16="http://schemas.microsoft.com/office/drawing/2014/main" id="{00000000-0008-0000-0000-00004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24</xdr:row>
          <xdr:rowOff>152400</xdr:rowOff>
        </xdr:from>
        <xdr:to>
          <xdr:col>10</xdr:col>
          <xdr:colOff>66675</xdr:colOff>
          <xdr:row>26</xdr:row>
          <xdr:rowOff>0</xdr:rowOff>
        </xdr:to>
        <xdr:sp macro="" textlink="">
          <xdr:nvSpPr>
            <xdr:cNvPr id="2372" name="Check Box 324" hidden="1">
              <a:extLst>
                <a:ext uri="{63B3BB69-23CF-44E3-9099-C40C66FF867C}">
                  <a14:compatExt spid="_x0000_s2372"/>
                </a:ext>
                <a:ext uri="{FF2B5EF4-FFF2-40B4-BE49-F238E27FC236}">
                  <a16:creationId xmlns:a16="http://schemas.microsoft.com/office/drawing/2014/main" id="{00000000-0008-0000-0000-00004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23</xdr:row>
          <xdr:rowOff>152400</xdr:rowOff>
        </xdr:from>
        <xdr:to>
          <xdr:col>10</xdr:col>
          <xdr:colOff>66675</xdr:colOff>
          <xdr:row>25</xdr:row>
          <xdr:rowOff>0</xdr:rowOff>
        </xdr:to>
        <xdr:sp macro="" textlink="">
          <xdr:nvSpPr>
            <xdr:cNvPr id="2373" name="Check Box 325" hidden="1">
              <a:extLst>
                <a:ext uri="{63B3BB69-23CF-44E3-9099-C40C66FF867C}">
                  <a14:compatExt spid="_x0000_s2373"/>
                </a:ext>
                <a:ext uri="{FF2B5EF4-FFF2-40B4-BE49-F238E27FC236}">
                  <a16:creationId xmlns:a16="http://schemas.microsoft.com/office/drawing/2014/main" id="{00000000-0008-0000-0000-00004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24</xdr:row>
          <xdr:rowOff>152400</xdr:rowOff>
        </xdr:from>
        <xdr:to>
          <xdr:col>10</xdr:col>
          <xdr:colOff>66675</xdr:colOff>
          <xdr:row>26</xdr:row>
          <xdr:rowOff>0</xdr:rowOff>
        </xdr:to>
        <xdr:sp macro="" textlink="">
          <xdr:nvSpPr>
            <xdr:cNvPr id="2374" name="Check Box 326" hidden="1">
              <a:extLst>
                <a:ext uri="{63B3BB69-23CF-44E3-9099-C40C66FF867C}">
                  <a14:compatExt spid="_x0000_s2374"/>
                </a:ext>
                <a:ext uri="{FF2B5EF4-FFF2-40B4-BE49-F238E27FC236}">
                  <a16:creationId xmlns:a16="http://schemas.microsoft.com/office/drawing/2014/main" id="{00000000-0008-0000-0000-00004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152400</xdr:rowOff>
        </xdr:from>
        <xdr:to>
          <xdr:col>10</xdr:col>
          <xdr:colOff>66675</xdr:colOff>
          <xdr:row>28</xdr:row>
          <xdr:rowOff>0</xdr:rowOff>
        </xdr:to>
        <xdr:sp macro="" textlink="">
          <xdr:nvSpPr>
            <xdr:cNvPr id="2375" name="Check Box 327" hidden="1">
              <a:extLst>
                <a:ext uri="{63B3BB69-23CF-44E3-9099-C40C66FF867C}">
                  <a14:compatExt spid="_x0000_s2375"/>
                </a:ext>
                <a:ext uri="{FF2B5EF4-FFF2-40B4-BE49-F238E27FC236}">
                  <a16:creationId xmlns:a16="http://schemas.microsoft.com/office/drawing/2014/main" id="{00000000-0008-0000-0000-00004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152400</xdr:rowOff>
        </xdr:from>
        <xdr:to>
          <xdr:col>10</xdr:col>
          <xdr:colOff>66675</xdr:colOff>
          <xdr:row>27</xdr:row>
          <xdr:rowOff>0</xdr:rowOff>
        </xdr:to>
        <xdr:sp macro="" textlink="">
          <xdr:nvSpPr>
            <xdr:cNvPr id="2376" name="Check Box 328" hidden="1">
              <a:extLst>
                <a:ext uri="{63B3BB69-23CF-44E3-9099-C40C66FF867C}">
                  <a14:compatExt spid="_x0000_s2376"/>
                </a:ext>
                <a:ext uri="{FF2B5EF4-FFF2-40B4-BE49-F238E27FC236}">
                  <a16:creationId xmlns:a16="http://schemas.microsoft.com/office/drawing/2014/main" id="{00000000-0008-0000-0000-00004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152400</xdr:rowOff>
        </xdr:from>
        <xdr:to>
          <xdr:col>10</xdr:col>
          <xdr:colOff>66675</xdr:colOff>
          <xdr:row>28</xdr:row>
          <xdr:rowOff>0</xdr:rowOff>
        </xdr:to>
        <xdr:sp macro="" textlink="">
          <xdr:nvSpPr>
            <xdr:cNvPr id="2377" name="Check Box 329" hidden="1">
              <a:extLst>
                <a:ext uri="{63B3BB69-23CF-44E3-9099-C40C66FF867C}">
                  <a14:compatExt spid="_x0000_s2377"/>
                </a:ext>
                <a:ext uri="{FF2B5EF4-FFF2-40B4-BE49-F238E27FC236}">
                  <a16:creationId xmlns:a16="http://schemas.microsoft.com/office/drawing/2014/main" id="{00000000-0008-0000-0000-00004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152400</xdr:rowOff>
        </xdr:from>
        <xdr:to>
          <xdr:col>10</xdr:col>
          <xdr:colOff>66675</xdr:colOff>
          <xdr:row>28</xdr:row>
          <xdr:rowOff>0</xdr:rowOff>
        </xdr:to>
        <xdr:sp macro="" textlink="">
          <xdr:nvSpPr>
            <xdr:cNvPr id="2378" name="Check Box 330" hidden="1">
              <a:extLst>
                <a:ext uri="{63B3BB69-23CF-44E3-9099-C40C66FF867C}">
                  <a14:compatExt spid="_x0000_s2378"/>
                </a:ext>
                <a:ext uri="{FF2B5EF4-FFF2-40B4-BE49-F238E27FC236}">
                  <a16:creationId xmlns:a16="http://schemas.microsoft.com/office/drawing/2014/main" id="{00000000-0008-0000-0000-00004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152400</xdr:rowOff>
        </xdr:from>
        <xdr:to>
          <xdr:col>10</xdr:col>
          <xdr:colOff>66675</xdr:colOff>
          <xdr:row>30</xdr:row>
          <xdr:rowOff>0</xdr:rowOff>
        </xdr:to>
        <xdr:sp macro="" textlink="">
          <xdr:nvSpPr>
            <xdr:cNvPr id="2379" name="Check Box 331" hidden="1">
              <a:extLst>
                <a:ext uri="{63B3BB69-23CF-44E3-9099-C40C66FF867C}">
                  <a14:compatExt spid="_x0000_s2379"/>
                </a:ext>
                <a:ext uri="{FF2B5EF4-FFF2-40B4-BE49-F238E27FC236}">
                  <a16:creationId xmlns:a16="http://schemas.microsoft.com/office/drawing/2014/main" id="{00000000-0008-0000-0000-00004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27</xdr:row>
          <xdr:rowOff>152400</xdr:rowOff>
        </xdr:from>
        <xdr:to>
          <xdr:col>10</xdr:col>
          <xdr:colOff>66675</xdr:colOff>
          <xdr:row>29</xdr:row>
          <xdr:rowOff>0</xdr:rowOff>
        </xdr:to>
        <xdr:sp macro="" textlink="">
          <xdr:nvSpPr>
            <xdr:cNvPr id="2380" name="Check Box 332" hidden="1">
              <a:extLst>
                <a:ext uri="{63B3BB69-23CF-44E3-9099-C40C66FF867C}">
                  <a14:compatExt spid="_x0000_s2380"/>
                </a:ext>
                <a:ext uri="{FF2B5EF4-FFF2-40B4-BE49-F238E27FC236}">
                  <a16:creationId xmlns:a16="http://schemas.microsoft.com/office/drawing/2014/main" id="{00000000-0008-0000-0000-00004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152400</xdr:rowOff>
        </xdr:from>
        <xdr:to>
          <xdr:col>10</xdr:col>
          <xdr:colOff>66675</xdr:colOff>
          <xdr:row>30</xdr:row>
          <xdr:rowOff>0</xdr:rowOff>
        </xdr:to>
        <xdr:sp macro="" textlink="">
          <xdr:nvSpPr>
            <xdr:cNvPr id="2381" name="Check Box 333" hidden="1">
              <a:extLst>
                <a:ext uri="{63B3BB69-23CF-44E3-9099-C40C66FF867C}">
                  <a14:compatExt spid="_x0000_s2381"/>
                </a:ext>
                <a:ext uri="{FF2B5EF4-FFF2-40B4-BE49-F238E27FC236}">
                  <a16:creationId xmlns:a16="http://schemas.microsoft.com/office/drawing/2014/main" id="{00000000-0008-0000-0000-00004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152400</xdr:rowOff>
        </xdr:from>
        <xdr:to>
          <xdr:col>10</xdr:col>
          <xdr:colOff>66675</xdr:colOff>
          <xdr:row>30</xdr:row>
          <xdr:rowOff>0</xdr:rowOff>
        </xdr:to>
        <xdr:sp macro="" textlink="">
          <xdr:nvSpPr>
            <xdr:cNvPr id="2382" name="Check Box 334" hidden="1">
              <a:extLst>
                <a:ext uri="{63B3BB69-23CF-44E3-9099-C40C66FF867C}">
                  <a14:compatExt spid="_x0000_s2382"/>
                </a:ext>
                <a:ext uri="{FF2B5EF4-FFF2-40B4-BE49-F238E27FC236}">
                  <a16:creationId xmlns:a16="http://schemas.microsoft.com/office/drawing/2014/main" id="{00000000-0008-0000-0000-00004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152400</xdr:rowOff>
        </xdr:from>
        <xdr:to>
          <xdr:col>10</xdr:col>
          <xdr:colOff>66675</xdr:colOff>
          <xdr:row>30</xdr:row>
          <xdr:rowOff>0</xdr:rowOff>
        </xdr:to>
        <xdr:sp macro="" textlink="">
          <xdr:nvSpPr>
            <xdr:cNvPr id="2383" name="Check Box 335" hidden="1">
              <a:extLst>
                <a:ext uri="{63B3BB69-23CF-44E3-9099-C40C66FF867C}">
                  <a14:compatExt spid="_x0000_s2383"/>
                </a:ext>
                <a:ext uri="{FF2B5EF4-FFF2-40B4-BE49-F238E27FC236}">
                  <a16:creationId xmlns:a16="http://schemas.microsoft.com/office/drawing/2014/main" id="{00000000-0008-0000-0000-00004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13</xdr:row>
          <xdr:rowOff>152400</xdr:rowOff>
        </xdr:from>
        <xdr:to>
          <xdr:col>10</xdr:col>
          <xdr:colOff>66675</xdr:colOff>
          <xdr:row>15</xdr:row>
          <xdr:rowOff>0</xdr:rowOff>
        </xdr:to>
        <xdr:sp macro="" textlink="">
          <xdr:nvSpPr>
            <xdr:cNvPr id="2384" name="Check Box 336" hidden="1">
              <a:extLst>
                <a:ext uri="{63B3BB69-23CF-44E3-9099-C40C66FF867C}">
                  <a14:compatExt spid="_x0000_s2384"/>
                </a:ext>
                <a:ext uri="{FF2B5EF4-FFF2-40B4-BE49-F238E27FC236}">
                  <a16:creationId xmlns:a16="http://schemas.microsoft.com/office/drawing/2014/main" id="{00000000-0008-0000-0000-00005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15</xdr:row>
          <xdr:rowOff>152400</xdr:rowOff>
        </xdr:from>
        <xdr:to>
          <xdr:col>10</xdr:col>
          <xdr:colOff>66675</xdr:colOff>
          <xdr:row>17</xdr:row>
          <xdr:rowOff>0</xdr:rowOff>
        </xdr:to>
        <xdr:sp macro="" textlink="">
          <xdr:nvSpPr>
            <xdr:cNvPr id="2385" name="Check Box 337" hidden="1">
              <a:extLst>
                <a:ext uri="{63B3BB69-23CF-44E3-9099-C40C66FF867C}">
                  <a14:compatExt spid="_x0000_s2385"/>
                </a:ext>
                <a:ext uri="{FF2B5EF4-FFF2-40B4-BE49-F238E27FC236}">
                  <a16:creationId xmlns:a16="http://schemas.microsoft.com/office/drawing/2014/main" id="{00000000-0008-0000-0000-00005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16</xdr:row>
          <xdr:rowOff>152400</xdr:rowOff>
        </xdr:from>
        <xdr:to>
          <xdr:col>10</xdr:col>
          <xdr:colOff>66675</xdr:colOff>
          <xdr:row>18</xdr:row>
          <xdr:rowOff>0</xdr:rowOff>
        </xdr:to>
        <xdr:sp macro="" textlink="">
          <xdr:nvSpPr>
            <xdr:cNvPr id="2386" name="Check Box 338" hidden="1">
              <a:extLst>
                <a:ext uri="{63B3BB69-23CF-44E3-9099-C40C66FF867C}">
                  <a14:compatExt spid="_x0000_s2386"/>
                </a:ext>
                <a:ext uri="{FF2B5EF4-FFF2-40B4-BE49-F238E27FC236}">
                  <a16:creationId xmlns:a16="http://schemas.microsoft.com/office/drawing/2014/main" id="{00000000-0008-0000-0000-00005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16</xdr:row>
          <xdr:rowOff>152400</xdr:rowOff>
        </xdr:from>
        <xdr:to>
          <xdr:col>10</xdr:col>
          <xdr:colOff>66675</xdr:colOff>
          <xdr:row>18</xdr:row>
          <xdr:rowOff>0</xdr:rowOff>
        </xdr:to>
        <xdr:sp macro="" textlink="">
          <xdr:nvSpPr>
            <xdr:cNvPr id="2387" name="Check Box 339" hidden="1">
              <a:extLst>
                <a:ext uri="{63B3BB69-23CF-44E3-9099-C40C66FF867C}">
                  <a14:compatExt spid="_x0000_s2387"/>
                </a:ext>
                <a:ext uri="{FF2B5EF4-FFF2-40B4-BE49-F238E27FC236}">
                  <a16:creationId xmlns:a16="http://schemas.microsoft.com/office/drawing/2014/main" id="{00000000-0008-0000-0000-00005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17</xdr:row>
          <xdr:rowOff>152400</xdr:rowOff>
        </xdr:from>
        <xdr:to>
          <xdr:col>10</xdr:col>
          <xdr:colOff>66675</xdr:colOff>
          <xdr:row>19</xdr:row>
          <xdr:rowOff>0</xdr:rowOff>
        </xdr:to>
        <xdr:sp macro="" textlink="">
          <xdr:nvSpPr>
            <xdr:cNvPr id="2388" name="Check Box 340" hidden="1">
              <a:extLst>
                <a:ext uri="{63B3BB69-23CF-44E3-9099-C40C66FF867C}">
                  <a14:compatExt spid="_x0000_s2388"/>
                </a:ext>
                <a:ext uri="{FF2B5EF4-FFF2-40B4-BE49-F238E27FC236}">
                  <a16:creationId xmlns:a16="http://schemas.microsoft.com/office/drawing/2014/main" id="{00000000-0008-0000-0000-00005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17</xdr:row>
          <xdr:rowOff>152400</xdr:rowOff>
        </xdr:from>
        <xdr:to>
          <xdr:col>10</xdr:col>
          <xdr:colOff>66675</xdr:colOff>
          <xdr:row>19</xdr:row>
          <xdr:rowOff>0</xdr:rowOff>
        </xdr:to>
        <xdr:sp macro="" textlink="">
          <xdr:nvSpPr>
            <xdr:cNvPr id="2389" name="Check Box 341" hidden="1">
              <a:extLst>
                <a:ext uri="{63B3BB69-23CF-44E3-9099-C40C66FF867C}">
                  <a14:compatExt spid="_x0000_s2389"/>
                </a:ext>
                <a:ext uri="{FF2B5EF4-FFF2-40B4-BE49-F238E27FC236}">
                  <a16:creationId xmlns:a16="http://schemas.microsoft.com/office/drawing/2014/main" id="{00000000-0008-0000-0000-00005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18</xdr:row>
          <xdr:rowOff>152400</xdr:rowOff>
        </xdr:from>
        <xdr:to>
          <xdr:col>10</xdr:col>
          <xdr:colOff>66675</xdr:colOff>
          <xdr:row>20</xdr:row>
          <xdr:rowOff>0</xdr:rowOff>
        </xdr:to>
        <xdr:sp macro="" textlink="">
          <xdr:nvSpPr>
            <xdr:cNvPr id="2390" name="Check Box 342" hidden="1">
              <a:extLst>
                <a:ext uri="{63B3BB69-23CF-44E3-9099-C40C66FF867C}">
                  <a14:compatExt spid="_x0000_s2390"/>
                </a:ext>
                <a:ext uri="{FF2B5EF4-FFF2-40B4-BE49-F238E27FC236}">
                  <a16:creationId xmlns:a16="http://schemas.microsoft.com/office/drawing/2014/main" id="{00000000-0008-0000-0000-00005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18</xdr:row>
          <xdr:rowOff>152400</xdr:rowOff>
        </xdr:from>
        <xdr:to>
          <xdr:col>10</xdr:col>
          <xdr:colOff>66675</xdr:colOff>
          <xdr:row>20</xdr:row>
          <xdr:rowOff>0</xdr:rowOff>
        </xdr:to>
        <xdr:sp macro="" textlink="">
          <xdr:nvSpPr>
            <xdr:cNvPr id="2391" name="Check Box 343" hidden="1">
              <a:extLst>
                <a:ext uri="{63B3BB69-23CF-44E3-9099-C40C66FF867C}">
                  <a14:compatExt spid="_x0000_s2391"/>
                </a:ext>
                <a:ext uri="{FF2B5EF4-FFF2-40B4-BE49-F238E27FC236}">
                  <a16:creationId xmlns:a16="http://schemas.microsoft.com/office/drawing/2014/main" id="{00000000-0008-0000-0000-00005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19</xdr:row>
          <xdr:rowOff>152400</xdr:rowOff>
        </xdr:from>
        <xdr:to>
          <xdr:col>10</xdr:col>
          <xdr:colOff>66675</xdr:colOff>
          <xdr:row>21</xdr:row>
          <xdr:rowOff>0</xdr:rowOff>
        </xdr:to>
        <xdr:sp macro="" textlink="">
          <xdr:nvSpPr>
            <xdr:cNvPr id="2392" name="Check Box 344" hidden="1">
              <a:extLst>
                <a:ext uri="{63B3BB69-23CF-44E3-9099-C40C66FF867C}">
                  <a14:compatExt spid="_x0000_s2392"/>
                </a:ext>
                <a:ext uri="{FF2B5EF4-FFF2-40B4-BE49-F238E27FC236}">
                  <a16:creationId xmlns:a16="http://schemas.microsoft.com/office/drawing/2014/main" id="{00000000-0008-0000-0000-00005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19</xdr:row>
          <xdr:rowOff>152400</xdr:rowOff>
        </xdr:from>
        <xdr:to>
          <xdr:col>10</xdr:col>
          <xdr:colOff>66675</xdr:colOff>
          <xdr:row>21</xdr:row>
          <xdr:rowOff>0</xdr:rowOff>
        </xdr:to>
        <xdr:sp macro="" textlink="">
          <xdr:nvSpPr>
            <xdr:cNvPr id="2393" name="Check Box 345" hidden="1">
              <a:extLst>
                <a:ext uri="{63B3BB69-23CF-44E3-9099-C40C66FF867C}">
                  <a14:compatExt spid="_x0000_s2393"/>
                </a:ext>
                <a:ext uri="{FF2B5EF4-FFF2-40B4-BE49-F238E27FC236}">
                  <a16:creationId xmlns:a16="http://schemas.microsoft.com/office/drawing/2014/main" id="{00000000-0008-0000-0000-00005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20</xdr:row>
          <xdr:rowOff>152400</xdr:rowOff>
        </xdr:from>
        <xdr:to>
          <xdr:col>10</xdr:col>
          <xdr:colOff>66675</xdr:colOff>
          <xdr:row>22</xdr:row>
          <xdr:rowOff>0</xdr:rowOff>
        </xdr:to>
        <xdr:sp macro="" textlink="">
          <xdr:nvSpPr>
            <xdr:cNvPr id="2394" name="Check Box 346" hidden="1">
              <a:extLst>
                <a:ext uri="{63B3BB69-23CF-44E3-9099-C40C66FF867C}">
                  <a14:compatExt spid="_x0000_s2394"/>
                </a:ext>
                <a:ext uri="{FF2B5EF4-FFF2-40B4-BE49-F238E27FC236}">
                  <a16:creationId xmlns:a16="http://schemas.microsoft.com/office/drawing/2014/main" id="{00000000-0008-0000-0000-00005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20</xdr:row>
          <xdr:rowOff>152400</xdr:rowOff>
        </xdr:from>
        <xdr:to>
          <xdr:col>10</xdr:col>
          <xdr:colOff>66675</xdr:colOff>
          <xdr:row>22</xdr:row>
          <xdr:rowOff>0</xdr:rowOff>
        </xdr:to>
        <xdr:sp macro="" textlink="">
          <xdr:nvSpPr>
            <xdr:cNvPr id="2395" name="Check Box 347" hidden="1">
              <a:extLst>
                <a:ext uri="{63B3BB69-23CF-44E3-9099-C40C66FF867C}">
                  <a14:compatExt spid="_x0000_s2395"/>
                </a:ext>
                <a:ext uri="{FF2B5EF4-FFF2-40B4-BE49-F238E27FC236}">
                  <a16:creationId xmlns:a16="http://schemas.microsoft.com/office/drawing/2014/main" id="{00000000-0008-0000-0000-00005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21</xdr:row>
          <xdr:rowOff>152400</xdr:rowOff>
        </xdr:from>
        <xdr:to>
          <xdr:col>10</xdr:col>
          <xdr:colOff>66675</xdr:colOff>
          <xdr:row>23</xdr:row>
          <xdr:rowOff>0</xdr:rowOff>
        </xdr:to>
        <xdr:sp macro="" textlink="">
          <xdr:nvSpPr>
            <xdr:cNvPr id="2396" name="Check Box 348" hidden="1">
              <a:extLst>
                <a:ext uri="{63B3BB69-23CF-44E3-9099-C40C66FF867C}">
                  <a14:compatExt spid="_x0000_s2396"/>
                </a:ext>
                <a:ext uri="{FF2B5EF4-FFF2-40B4-BE49-F238E27FC236}">
                  <a16:creationId xmlns:a16="http://schemas.microsoft.com/office/drawing/2014/main" id="{00000000-0008-0000-0000-00005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21</xdr:row>
          <xdr:rowOff>152400</xdr:rowOff>
        </xdr:from>
        <xdr:to>
          <xdr:col>10</xdr:col>
          <xdr:colOff>66675</xdr:colOff>
          <xdr:row>23</xdr:row>
          <xdr:rowOff>0</xdr:rowOff>
        </xdr:to>
        <xdr:sp macro="" textlink="">
          <xdr:nvSpPr>
            <xdr:cNvPr id="2397" name="Check Box 349" hidden="1">
              <a:extLst>
                <a:ext uri="{63B3BB69-23CF-44E3-9099-C40C66FF867C}">
                  <a14:compatExt spid="_x0000_s2397"/>
                </a:ext>
                <a:ext uri="{FF2B5EF4-FFF2-40B4-BE49-F238E27FC236}">
                  <a16:creationId xmlns:a16="http://schemas.microsoft.com/office/drawing/2014/main" id="{00000000-0008-0000-0000-00005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22</xdr:row>
          <xdr:rowOff>152400</xdr:rowOff>
        </xdr:from>
        <xdr:to>
          <xdr:col>10</xdr:col>
          <xdr:colOff>66675</xdr:colOff>
          <xdr:row>24</xdr:row>
          <xdr:rowOff>0</xdr:rowOff>
        </xdr:to>
        <xdr:sp macro="" textlink="">
          <xdr:nvSpPr>
            <xdr:cNvPr id="2398" name="Check Box 350" hidden="1">
              <a:extLst>
                <a:ext uri="{63B3BB69-23CF-44E3-9099-C40C66FF867C}">
                  <a14:compatExt spid="_x0000_s2398"/>
                </a:ext>
                <a:ext uri="{FF2B5EF4-FFF2-40B4-BE49-F238E27FC236}">
                  <a16:creationId xmlns:a16="http://schemas.microsoft.com/office/drawing/2014/main" id="{00000000-0008-0000-0000-00005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22</xdr:row>
          <xdr:rowOff>152400</xdr:rowOff>
        </xdr:from>
        <xdr:to>
          <xdr:col>10</xdr:col>
          <xdr:colOff>66675</xdr:colOff>
          <xdr:row>24</xdr:row>
          <xdr:rowOff>0</xdr:rowOff>
        </xdr:to>
        <xdr:sp macro="" textlink="">
          <xdr:nvSpPr>
            <xdr:cNvPr id="2399" name="Check Box 351" hidden="1">
              <a:extLst>
                <a:ext uri="{63B3BB69-23CF-44E3-9099-C40C66FF867C}">
                  <a14:compatExt spid="_x0000_s2399"/>
                </a:ext>
                <a:ext uri="{FF2B5EF4-FFF2-40B4-BE49-F238E27FC236}">
                  <a16:creationId xmlns:a16="http://schemas.microsoft.com/office/drawing/2014/main" id="{00000000-0008-0000-0000-00005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14</xdr:row>
          <xdr:rowOff>152400</xdr:rowOff>
        </xdr:from>
        <xdr:to>
          <xdr:col>10</xdr:col>
          <xdr:colOff>66675</xdr:colOff>
          <xdr:row>16</xdr:row>
          <xdr:rowOff>0</xdr:rowOff>
        </xdr:to>
        <xdr:sp macro="" textlink="">
          <xdr:nvSpPr>
            <xdr:cNvPr id="2400" name="Check Box 352" hidden="1">
              <a:extLst>
                <a:ext uri="{63B3BB69-23CF-44E3-9099-C40C66FF867C}">
                  <a14:compatExt spid="_x0000_s2400"/>
                </a:ext>
                <a:ext uri="{FF2B5EF4-FFF2-40B4-BE49-F238E27FC236}">
                  <a16:creationId xmlns:a16="http://schemas.microsoft.com/office/drawing/2014/main" id="{00000000-0008-0000-0000-00006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15</xdr:row>
          <xdr:rowOff>152400</xdr:rowOff>
        </xdr:from>
        <xdr:to>
          <xdr:col>10</xdr:col>
          <xdr:colOff>66675</xdr:colOff>
          <xdr:row>17</xdr:row>
          <xdr:rowOff>0</xdr:rowOff>
        </xdr:to>
        <xdr:sp macro="" textlink="">
          <xdr:nvSpPr>
            <xdr:cNvPr id="2401" name="Check Box 353" hidden="1">
              <a:extLst>
                <a:ext uri="{63B3BB69-23CF-44E3-9099-C40C66FF867C}">
                  <a14:compatExt spid="_x0000_s2401"/>
                </a:ext>
                <a:ext uri="{FF2B5EF4-FFF2-40B4-BE49-F238E27FC236}">
                  <a16:creationId xmlns:a16="http://schemas.microsoft.com/office/drawing/2014/main" id="{00000000-0008-0000-0000-00006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17</xdr:row>
          <xdr:rowOff>152400</xdr:rowOff>
        </xdr:from>
        <xdr:to>
          <xdr:col>10</xdr:col>
          <xdr:colOff>66675</xdr:colOff>
          <xdr:row>19</xdr:row>
          <xdr:rowOff>0</xdr:rowOff>
        </xdr:to>
        <xdr:sp macro="" textlink="">
          <xdr:nvSpPr>
            <xdr:cNvPr id="2402" name="Check Box 354" hidden="1">
              <a:extLst>
                <a:ext uri="{63B3BB69-23CF-44E3-9099-C40C66FF867C}">
                  <a14:compatExt spid="_x0000_s2402"/>
                </a:ext>
                <a:ext uri="{FF2B5EF4-FFF2-40B4-BE49-F238E27FC236}">
                  <a16:creationId xmlns:a16="http://schemas.microsoft.com/office/drawing/2014/main" id="{00000000-0008-0000-0000-00006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16</xdr:row>
          <xdr:rowOff>152400</xdr:rowOff>
        </xdr:from>
        <xdr:to>
          <xdr:col>10</xdr:col>
          <xdr:colOff>66675</xdr:colOff>
          <xdr:row>18</xdr:row>
          <xdr:rowOff>0</xdr:rowOff>
        </xdr:to>
        <xdr:sp macro="" textlink="">
          <xdr:nvSpPr>
            <xdr:cNvPr id="2403" name="Check Box 355" hidden="1">
              <a:extLst>
                <a:ext uri="{63B3BB69-23CF-44E3-9099-C40C66FF867C}">
                  <a14:compatExt spid="_x0000_s2403"/>
                </a:ext>
                <a:ext uri="{FF2B5EF4-FFF2-40B4-BE49-F238E27FC236}">
                  <a16:creationId xmlns:a16="http://schemas.microsoft.com/office/drawing/2014/main" id="{00000000-0008-0000-0000-00006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17</xdr:row>
          <xdr:rowOff>152400</xdr:rowOff>
        </xdr:from>
        <xdr:to>
          <xdr:col>10</xdr:col>
          <xdr:colOff>66675</xdr:colOff>
          <xdr:row>19</xdr:row>
          <xdr:rowOff>0</xdr:rowOff>
        </xdr:to>
        <xdr:sp macro="" textlink="">
          <xdr:nvSpPr>
            <xdr:cNvPr id="2404" name="Check Box 356" hidden="1">
              <a:extLst>
                <a:ext uri="{63B3BB69-23CF-44E3-9099-C40C66FF867C}">
                  <a14:compatExt spid="_x0000_s2404"/>
                </a:ext>
                <a:ext uri="{FF2B5EF4-FFF2-40B4-BE49-F238E27FC236}">
                  <a16:creationId xmlns:a16="http://schemas.microsoft.com/office/drawing/2014/main" id="{00000000-0008-0000-0000-00006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19</xdr:row>
          <xdr:rowOff>152400</xdr:rowOff>
        </xdr:from>
        <xdr:to>
          <xdr:col>10</xdr:col>
          <xdr:colOff>66675</xdr:colOff>
          <xdr:row>21</xdr:row>
          <xdr:rowOff>0</xdr:rowOff>
        </xdr:to>
        <xdr:sp macro="" textlink="">
          <xdr:nvSpPr>
            <xdr:cNvPr id="2405" name="Check Box 357" hidden="1">
              <a:extLst>
                <a:ext uri="{63B3BB69-23CF-44E3-9099-C40C66FF867C}">
                  <a14:compatExt spid="_x0000_s2405"/>
                </a:ext>
                <a:ext uri="{FF2B5EF4-FFF2-40B4-BE49-F238E27FC236}">
                  <a16:creationId xmlns:a16="http://schemas.microsoft.com/office/drawing/2014/main" id="{00000000-0008-0000-0000-00006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18</xdr:row>
          <xdr:rowOff>152400</xdr:rowOff>
        </xdr:from>
        <xdr:to>
          <xdr:col>10</xdr:col>
          <xdr:colOff>66675</xdr:colOff>
          <xdr:row>20</xdr:row>
          <xdr:rowOff>0</xdr:rowOff>
        </xdr:to>
        <xdr:sp macro="" textlink="">
          <xdr:nvSpPr>
            <xdr:cNvPr id="2406" name="Check Box 358" hidden="1">
              <a:extLst>
                <a:ext uri="{63B3BB69-23CF-44E3-9099-C40C66FF867C}">
                  <a14:compatExt spid="_x0000_s2406"/>
                </a:ext>
                <a:ext uri="{FF2B5EF4-FFF2-40B4-BE49-F238E27FC236}">
                  <a16:creationId xmlns:a16="http://schemas.microsoft.com/office/drawing/2014/main" id="{00000000-0008-0000-0000-00006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19</xdr:row>
          <xdr:rowOff>152400</xdr:rowOff>
        </xdr:from>
        <xdr:to>
          <xdr:col>10</xdr:col>
          <xdr:colOff>66675</xdr:colOff>
          <xdr:row>21</xdr:row>
          <xdr:rowOff>0</xdr:rowOff>
        </xdr:to>
        <xdr:sp macro="" textlink="">
          <xdr:nvSpPr>
            <xdr:cNvPr id="2407" name="Check Box 359" hidden="1">
              <a:extLst>
                <a:ext uri="{63B3BB69-23CF-44E3-9099-C40C66FF867C}">
                  <a14:compatExt spid="_x0000_s2407"/>
                </a:ext>
                <a:ext uri="{FF2B5EF4-FFF2-40B4-BE49-F238E27FC236}">
                  <a16:creationId xmlns:a16="http://schemas.microsoft.com/office/drawing/2014/main" id="{00000000-0008-0000-0000-00006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19</xdr:row>
          <xdr:rowOff>152400</xdr:rowOff>
        </xdr:from>
        <xdr:to>
          <xdr:col>10</xdr:col>
          <xdr:colOff>66675</xdr:colOff>
          <xdr:row>21</xdr:row>
          <xdr:rowOff>0</xdr:rowOff>
        </xdr:to>
        <xdr:sp macro="" textlink="">
          <xdr:nvSpPr>
            <xdr:cNvPr id="2408" name="Check Box 360" hidden="1">
              <a:extLst>
                <a:ext uri="{63B3BB69-23CF-44E3-9099-C40C66FF867C}">
                  <a14:compatExt spid="_x0000_s2408"/>
                </a:ext>
                <a:ext uri="{FF2B5EF4-FFF2-40B4-BE49-F238E27FC236}">
                  <a16:creationId xmlns:a16="http://schemas.microsoft.com/office/drawing/2014/main" id="{00000000-0008-0000-0000-00006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21</xdr:row>
          <xdr:rowOff>152400</xdr:rowOff>
        </xdr:from>
        <xdr:to>
          <xdr:col>10</xdr:col>
          <xdr:colOff>66675</xdr:colOff>
          <xdr:row>23</xdr:row>
          <xdr:rowOff>0</xdr:rowOff>
        </xdr:to>
        <xdr:sp macro="" textlink="">
          <xdr:nvSpPr>
            <xdr:cNvPr id="2409" name="Check Box 361" hidden="1">
              <a:extLst>
                <a:ext uri="{63B3BB69-23CF-44E3-9099-C40C66FF867C}">
                  <a14:compatExt spid="_x0000_s2409"/>
                </a:ext>
                <a:ext uri="{FF2B5EF4-FFF2-40B4-BE49-F238E27FC236}">
                  <a16:creationId xmlns:a16="http://schemas.microsoft.com/office/drawing/2014/main" id="{00000000-0008-0000-0000-00006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20</xdr:row>
          <xdr:rowOff>152400</xdr:rowOff>
        </xdr:from>
        <xdr:to>
          <xdr:col>10</xdr:col>
          <xdr:colOff>66675</xdr:colOff>
          <xdr:row>22</xdr:row>
          <xdr:rowOff>0</xdr:rowOff>
        </xdr:to>
        <xdr:sp macro="" textlink="">
          <xdr:nvSpPr>
            <xdr:cNvPr id="2410" name="Check Box 362" hidden="1">
              <a:extLst>
                <a:ext uri="{63B3BB69-23CF-44E3-9099-C40C66FF867C}">
                  <a14:compatExt spid="_x0000_s2410"/>
                </a:ext>
                <a:ext uri="{FF2B5EF4-FFF2-40B4-BE49-F238E27FC236}">
                  <a16:creationId xmlns:a16="http://schemas.microsoft.com/office/drawing/2014/main" id="{00000000-0008-0000-0000-00006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21</xdr:row>
          <xdr:rowOff>152400</xdr:rowOff>
        </xdr:from>
        <xdr:to>
          <xdr:col>10</xdr:col>
          <xdr:colOff>66675</xdr:colOff>
          <xdr:row>23</xdr:row>
          <xdr:rowOff>0</xdr:rowOff>
        </xdr:to>
        <xdr:sp macro="" textlink="">
          <xdr:nvSpPr>
            <xdr:cNvPr id="2411" name="Check Box 363" hidden="1">
              <a:extLst>
                <a:ext uri="{63B3BB69-23CF-44E3-9099-C40C66FF867C}">
                  <a14:compatExt spid="_x0000_s2411"/>
                </a:ext>
                <a:ext uri="{FF2B5EF4-FFF2-40B4-BE49-F238E27FC236}">
                  <a16:creationId xmlns:a16="http://schemas.microsoft.com/office/drawing/2014/main" id="{00000000-0008-0000-0000-00006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21</xdr:row>
          <xdr:rowOff>152400</xdr:rowOff>
        </xdr:from>
        <xdr:to>
          <xdr:col>10</xdr:col>
          <xdr:colOff>66675</xdr:colOff>
          <xdr:row>23</xdr:row>
          <xdr:rowOff>0</xdr:rowOff>
        </xdr:to>
        <xdr:sp macro="" textlink="">
          <xdr:nvSpPr>
            <xdr:cNvPr id="2412" name="Check Box 364" hidden="1">
              <a:extLst>
                <a:ext uri="{63B3BB69-23CF-44E3-9099-C40C66FF867C}">
                  <a14:compatExt spid="_x0000_s2412"/>
                </a:ext>
                <a:ext uri="{FF2B5EF4-FFF2-40B4-BE49-F238E27FC236}">
                  <a16:creationId xmlns:a16="http://schemas.microsoft.com/office/drawing/2014/main" id="{00000000-0008-0000-0000-00006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22</xdr:row>
          <xdr:rowOff>152400</xdr:rowOff>
        </xdr:from>
        <xdr:to>
          <xdr:col>10</xdr:col>
          <xdr:colOff>66675</xdr:colOff>
          <xdr:row>24</xdr:row>
          <xdr:rowOff>0</xdr:rowOff>
        </xdr:to>
        <xdr:sp macro="" textlink="">
          <xdr:nvSpPr>
            <xdr:cNvPr id="2413" name="Check Box 365" hidden="1">
              <a:extLst>
                <a:ext uri="{63B3BB69-23CF-44E3-9099-C40C66FF867C}">
                  <a14:compatExt spid="_x0000_s2413"/>
                </a:ext>
                <a:ext uri="{FF2B5EF4-FFF2-40B4-BE49-F238E27FC236}">
                  <a16:creationId xmlns:a16="http://schemas.microsoft.com/office/drawing/2014/main" id="{00000000-0008-0000-0000-00006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21</xdr:row>
          <xdr:rowOff>152400</xdr:rowOff>
        </xdr:from>
        <xdr:to>
          <xdr:col>10</xdr:col>
          <xdr:colOff>66675</xdr:colOff>
          <xdr:row>23</xdr:row>
          <xdr:rowOff>0</xdr:rowOff>
        </xdr:to>
        <xdr:sp macro="" textlink="">
          <xdr:nvSpPr>
            <xdr:cNvPr id="2414" name="Check Box 366" hidden="1">
              <a:extLst>
                <a:ext uri="{63B3BB69-23CF-44E3-9099-C40C66FF867C}">
                  <a14:compatExt spid="_x0000_s2414"/>
                </a:ext>
                <a:ext uri="{FF2B5EF4-FFF2-40B4-BE49-F238E27FC236}">
                  <a16:creationId xmlns:a16="http://schemas.microsoft.com/office/drawing/2014/main" id="{00000000-0008-0000-0000-00006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22</xdr:row>
          <xdr:rowOff>152400</xdr:rowOff>
        </xdr:from>
        <xdr:to>
          <xdr:col>10</xdr:col>
          <xdr:colOff>66675</xdr:colOff>
          <xdr:row>24</xdr:row>
          <xdr:rowOff>0</xdr:rowOff>
        </xdr:to>
        <xdr:sp macro="" textlink="">
          <xdr:nvSpPr>
            <xdr:cNvPr id="2415" name="Check Box 367" hidden="1">
              <a:extLst>
                <a:ext uri="{63B3BB69-23CF-44E3-9099-C40C66FF867C}">
                  <a14:compatExt spid="_x0000_s2415"/>
                </a:ext>
                <a:ext uri="{FF2B5EF4-FFF2-40B4-BE49-F238E27FC236}">
                  <a16:creationId xmlns:a16="http://schemas.microsoft.com/office/drawing/2014/main" id="{00000000-0008-0000-0000-00006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22</xdr:row>
          <xdr:rowOff>152400</xdr:rowOff>
        </xdr:from>
        <xdr:to>
          <xdr:col>10</xdr:col>
          <xdr:colOff>66675</xdr:colOff>
          <xdr:row>24</xdr:row>
          <xdr:rowOff>0</xdr:rowOff>
        </xdr:to>
        <xdr:sp macro="" textlink="">
          <xdr:nvSpPr>
            <xdr:cNvPr id="2416" name="Check Box 368" hidden="1">
              <a:extLst>
                <a:ext uri="{63B3BB69-23CF-44E3-9099-C40C66FF867C}">
                  <a14:compatExt spid="_x0000_s2416"/>
                </a:ext>
                <a:ext uri="{FF2B5EF4-FFF2-40B4-BE49-F238E27FC236}">
                  <a16:creationId xmlns:a16="http://schemas.microsoft.com/office/drawing/2014/main" id="{00000000-0008-0000-0000-00007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24</xdr:row>
          <xdr:rowOff>152400</xdr:rowOff>
        </xdr:from>
        <xdr:to>
          <xdr:col>10</xdr:col>
          <xdr:colOff>66675</xdr:colOff>
          <xdr:row>26</xdr:row>
          <xdr:rowOff>0</xdr:rowOff>
        </xdr:to>
        <xdr:sp macro="" textlink="">
          <xdr:nvSpPr>
            <xdr:cNvPr id="2417" name="Check Box 369" hidden="1">
              <a:extLst>
                <a:ext uri="{63B3BB69-23CF-44E3-9099-C40C66FF867C}">
                  <a14:compatExt spid="_x0000_s2417"/>
                </a:ext>
                <a:ext uri="{FF2B5EF4-FFF2-40B4-BE49-F238E27FC236}">
                  <a16:creationId xmlns:a16="http://schemas.microsoft.com/office/drawing/2014/main" id="{00000000-0008-0000-0000-00007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152400</xdr:rowOff>
        </xdr:from>
        <xdr:to>
          <xdr:col>10</xdr:col>
          <xdr:colOff>66675</xdr:colOff>
          <xdr:row>27</xdr:row>
          <xdr:rowOff>0</xdr:rowOff>
        </xdr:to>
        <xdr:sp macro="" textlink="">
          <xdr:nvSpPr>
            <xdr:cNvPr id="2418" name="Check Box 370" hidden="1">
              <a:extLst>
                <a:ext uri="{63B3BB69-23CF-44E3-9099-C40C66FF867C}">
                  <a14:compatExt spid="_x0000_s2418"/>
                </a:ext>
                <a:ext uri="{FF2B5EF4-FFF2-40B4-BE49-F238E27FC236}">
                  <a16:creationId xmlns:a16="http://schemas.microsoft.com/office/drawing/2014/main" id="{00000000-0008-0000-0000-00007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152400</xdr:rowOff>
        </xdr:from>
        <xdr:to>
          <xdr:col>10</xdr:col>
          <xdr:colOff>66675</xdr:colOff>
          <xdr:row>27</xdr:row>
          <xdr:rowOff>0</xdr:rowOff>
        </xdr:to>
        <xdr:sp macro="" textlink="">
          <xdr:nvSpPr>
            <xdr:cNvPr id="2419" name="Check Box 371" hidden="1">
              <a:extLst>
                <a:ext uri="{63B3BB69-23CF-44E3-9099-C40C66FF867C}">
                  <a14:compatExt spid="_x0000_s2419"/>
                </a:ext>
                <a:ext uri="{FF2B5EF4-FFF2-40B4-BE49-F238E27FC236}">
                  <a16:creationId xmlns:a16="http://schemas.microsoft.com/office/drawing/2014/main" id="{00000000-0008-0000-0000-00007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152400</xdr:rowOff>
        </xdr:from>
        <xdr:to>
          <xdr:col>10</xdr:col>
          <xdr:colOff>66675</xdr:colOff>
          <xdr:row>28</xdr:row>
          <xdr:rowOff>0</xdr:rowOff>
        </xdr:to>
        <xdr:sp macro="" textlink="">
          <xdr:nvSpPr>
            <xdr:cNvPr id="2420" name="Check Box 372" hidden="1">
              <a:extLst>
                <a:ext uri="{63B3BB69-23CF-44E3-9099-C40C66FF867C}">
                  <a14:compatExt spid="_x0000_s2420"/>
                </a:ext>
                <a:ext uri="{FF2B5EF4-FFF2-40B4-BE49-F238E27FC236}">
                  <a16:creationId xmlns:a16="http://schemas.microsoft.com/office/drawing/2014/main" id="{00000000-0008-0000-0000-00007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152400</xdr:rowOff>
        </xdr:from>
        <xdr:to>
          <xdr:col>10</xdr:col>
          <xdr:colOff>66675</xdr:colOff>
          <xdr:row>28</xdr:row>
          <xdr:rowOff>0</xdr:rowOff>
        </xdr:to>
        <xdr:sp macro="" textlink="">
          <xdr:nvSpPr>
            <xdr:cNvPr id="2421" name="Check Box 373" hidden="1">
              <a:extLst>
                <a:ext uri="{63B3BB69-23CF-44E3-9099-C40C66FF867C}">
                  <a14:compatExt spid="_x0000_s2421"/>
                </a:ext>
                <a:ext uri="{FF2B5EF4-FFF2-40B4-BE49-F238E27FC236}">
                  <a16:creationId xmlns:a16="http://schemas.microsoft.com/office/drawing/2014/main" id="{00000000-0008-0000-0000-00007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27</xdr:row>
          <xdr:rowOff>152400</xdr:rowOff>
        </xdr:from>
        <xdr:to>
          <xdr:col>10</xdr:col>
          <xdr:colOff>66675</xdr:colOff>
          <xdr:row>29</xdr:row>
          <xdr:rowOff>0</xdr:rowOff>
        </xdr:to>
        <xdr:sp macro="" textlink="">
          <xdr:nvSpPr>
            <xdr:cNvPr id="2422" name="Check Box 374" hidden="1">
              <a:extLst>
                <a:ext uri="{63B3BB69-23CF-44E3-9099-C40C66FF867C}">
                  <a14:compatExt spid="_x0000_s2422"/>
                </a:ext>
                <a:ext uri="{FF2B5EF4-FFF2-40B4-BE49-F238E27FC236}">
                  <a16:creationId xmlns:a16="http://schemas.microsoft.com/office/drawing/2014/main" id="{00000000-0008-0000-0000-00007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27</xdr:row>
          <xdr:rowOff>152400</xdr:rowOff>
        </xdr:from>
        <xdr:to>
          <xdr:col>10</xdr:col>
          <xdr:colOff>66675</xdr:colOff>
          <xdr:row>29</xdr:row>
          <xdr:rowOff>0</xdr:rowOff>
        </xdr:to>
        <xdr:sp macro="" textlink="">
          <xdr:nvSpPr>
            <xdr:cNvPr id="2423" name="Check Box 375" hidden="1">
              <a:extLst>
                <a:ext uri="{63B3BB69-23CF-44E3-9099-C40C66FF867C}">
                  <a14:compatExt spid="_x0000_s2423"/>
                </a:ext>
                <a:ext uri="{FF2B5EF4-FFF2-40B4-BE49-F238E27FC236}">
                  <a16:creationId xmlns:a16="http://schemas.microsoft.com/office/drawing/2014/main" id="{00000000-0008-0000-0000-00007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152400</xdr:rowOff>
        </xdr:from>
        <xdr:to>
          <xdr:col>10</xdr:col>
          <xdr:colOff>66675</xdr:colOff>
          <xdr:row>30</xdr:row>
          <xdr:rowOff>0</xdr:rowOff>
        </xdr:to>
        <xdr:sp macro="" textlink="">
          <xdr:nvSpPr>
            <xdr:cNvPr id="2424" name="Check Box 376" hidden="1">
              <a:extLst>
                <a:ext uri="{63B3BB69-23CF-44E3-9099-C40C66FF867C}">
                  <a14:compatExt spid="_x0000_s2424"/>
                </a:ext>
                <a:ext uri="{FF2B5EF4-FFF2-40B4-BE49-F238E27FC236}">
                  <a16:creationId xmlns:a16="http://schemas.microsoft.com/office/drawing/2014/main" id="{00000000-0008-0000-0000-00007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152400</xdr:rowOff>
        </xdr:from>
        <xdr:to>
          <xdr:col>10</xdr:col>
          <xdr:colOff>66675</xdr:colOff>
          <xdr:row>30</xdr:row>
          <xdr:rowOff>0</xdr:rowOff>
        </xdr:to>
        <xdr:sp macro="" textlink="">
          <xdr:nvSpPr>
            <xdr:cNvPr id="2425" name="Check Box 377" hidden="1">
              <a:extLst>
                <a:ext uri="{63B3BB69-23CF-44E3-9099-C40C66FF867C}">
                  <a14:compatExt spid="_x0000_s2425"/>
                </a:ext>
                <a:ext uri="{FF2B5EF4-FFF2-40B4-BE49-F238E27FC236}">
                  <a16:creationId xmlns:a16="http://schemas.microsoft.com/office/drawing/2014/main" id="{00000000-0008-0000-0000-00007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29</xdr:row>
          <xdr:rowOff>152400</xdr:rowOff>
        </xdr:from>
        <xdr:to>
          <xdr:col>10</xdr:col>
          <xdr:colOff>66675</xdr:colOff>
          <xdr:row>31</xdr:row>
          <xdr:rowOff>0</xdr:rowOff>
        </xdr:to>
        <xdr:sp macro="" textlink="">
          <xdr:nvSpPr>
            <xdr:cNvPr id="2426" name="Check Box 378" hidden="1">
              <a:extLst>
                <a:ext uri="{63B3BB69-23CF-44E3-9099-C40C66FF867C}">
                  <a14:compatExt spid="_x0000_s2426"/>
                </a:ext>
                <a:ext uri="{FF2B5EF4-FFF2-40B4-BE49-F238E27FC236}">
                  <a16:creationId xmlns:a16="http://schemas.microsoft.com/office/drawing/2014/main" id="{00000000-0008-0000-0000-00007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29</xdr:row>
          <xdr:rowOff>152400</xdr:rowOff>
        </xdr:from>
        <xdr:to>
          <xdr:col>10</xdr:col>
          <xdr:colOff>66675</xdr:colOff>
          <xdr:row>31</xdr:row>
          <xdr:rowOff>0</xdr:rowOff>
        </xdr:to>
        <xdr:sp macro="" textlink="">
          <xdr:nvSpPr>
            <xdr:cNvPr id="2427" name="Check Box 379" hidden="1">
              <a:extLst>
                <a:ext uri="{63B3BB69-23CF-44E3-9099-C40C66FF867C}">
                  <a14:compatExt spid="_x0000_s2427"/>
                </a:ext>
                <a:ext uri="{FF2B5EF4-FFF2-40B4-BE49-F238E27FC236}">
                  <a16:creationId xmlns:a16="http://schemas.microsoft.com/office/drawing/2014/main" id="{00000000-0008-0000-0000-00007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152400</xdr:rowOff>
        </xdr:from>
        <xdr:to>
          <xdr:col>10</xdr:col>
          <xdr:colOff>66675</xdr:colOff>
          <xdr:row>32</xdr:row>
          <xdr:rowOff>0</xdr:rowOff>
        </xdr:to>
        <xdr:sp macro="" textlink="">
          <xdr:nvSpPr>
            <xdr:cNvPr id="2428" name="Check Box 380" hidden="1">
              <a:extLst>
                <a:ext uri="{63B3BB69-23CF-44E3-9099-C40C66FF867C}">
                  <a14:compatExt spid="_x0000_s2428"/>
                </a:ext>
                <a:ext uri="{FF2B5EF4-FFF2-40B4-BE49-F238E27FC236}">
                  <a16:creationId xmlns:a16="http://schemas.microsoft.com/office/drawing/2014/main" id="{00000000-0008-0000-0000-00007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152400</xdr:rowOff>
        </xdr:from>
        <xdr:to>
          <xdr:col>10</xdr:col>
          <xdr:colOff>66675</xdr:colOff>
          <xdr:row>32</xdr:row>
          <xdr:rowOff>0</xdr:rowOff>
        </xdr:to>
        <xdr:sp macro="" textlink="">
          <xdr:nvSpPr>
            <xdr:cNvPr id="2429" name="Check Box 381" hidden="1">
              <a:extLst>
                <a:ext uri="{63B3BB69-23CF-44E3-9099-C40C66FF867C}">
                  <a14:compatExt spid="_x0000_s2429"/>
                </a:ext>
                <a:ext uri="{FF2B5EF4-FFF2-40B4-BE49-F238E27FC236}">
                  <a16:creationId xmlns:a16="http://schemas.microsoft.com/office/drawing/2014/main" id="{00000000-0008-0000-0000-00007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31</xdr:row>
          <xdr:rowOff>152400</xdr:rowOff>
        </xdr:from>
        <xdr:to>
          <xdr:col>10</xdr:col>
          <xdr:colOff>66675</xdr:colOff>
          <xdr:row>33</xdr:row>
          <xdr:rowOff>0</xdr:rowOff>
        </xdr:to>
        <xdr:sp macro="" textlink="">
          <xdr:nvSpPr>
            <xdr:cNvPr id="2430" name="Check Box 382" hidden="1">
              <a:extLst>
                <a:ext uri="{63B3BB69-23CF-44E3-9099-C40C66FF867C}">
                  <a14:compatExt spid="_x0000_s2430"/>
                </a:ext>
                <a:ext uri="{FF2B5EF4-FFF2-40B4-BE49-F238E27FC236}">
                  <a16:creationId xmlns:a16="http://schemas.microsoft.com/office/drawing/2014/main" id="{00000000-0008-0000-0000-00007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31</xdr:row>
          <xdr:rowOff>152400</xdr:rowOff>
        </xdr:from>
        <xdr:to>
          <xdr:col>10</xdr:col>
          <xdr:colOff>66675</xdr:colOff>
          <xdr:row>33</xdr:row>
          <xdr:rowOff>0</xdr:rowOff>
        </xdr:to>
        <xdr:sp macro="" textlink="">
          <xdr:nvSpPr>
            <xdr:cNvPr id="2431" name="Check Box 383" hidden="1">
              <a:extLst>
                <a:ext uri="{63B3BB69-23CF-44E3-9099-C40C66FF867C}">
                  <a14:compatExt spid="_x0000_s2431"/>
                </a:ext>
                <a:ext uri="{FF2B5EF4-FFF2-40B4-BE49-F238E27FC236}">
                  <a16:creationId xmlns:a16="http://schemas.microsoft.com/office/drawing/2014/main" id="{00000000-0008-0000-0000-00007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23</xdr:row>
          <xdr:rowOff>152400</xdr:rowOff>
        </xdr:from>
        <xdr:to>
          <xdr:col>10</xdr:col>
          <xdr:colOff>66675</xdr:colOff>
          <xdr:row>25</xdr:row>
          <xdr:rowOff>0</xdr:rowOff>
        </xdr:to>
        <xdr:sp macro="" textlink="">
          <xdr:nvSpPr>
            <xdr:cNvPr id="2432" name="Check Box 384" hidden="1">
              <a:extLst>
                <a:ext uri="{63B3BB69-23CF-44E3-9099-C40C66FF867C}">
                  <a14:compatExt spid="_x0000_s2432"/>
                </a:ext>
                <a:ext uri="{FF2B5EF4-FFF2-40B4-BE49-F238E27FC236}">
                  <a16:creationId xmlns:a16="http://schemas.microsoft.com/office/drawing/2014/main" id="{00000000-0008-0000-0000-00008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24</xdr:row>
          <xdr:rowOff>152400</xdr:rowOff>
        </xdr:from>
        <xdr:to>
          <xdr:col>10</xdr:col>
          <xdr:colOff>66675</xdr:colOff>
          <xdr:row>26</xdr:row>
          <xdr:rowOff>0</xdr:rowOff>
        </xdr:to>
        <xdr:sp macro="" textlink="">
          <xdr:nvSpPr>
            <xdr:cNvPr id="2433" name="Check Box 385" hidden="1">
              <a:extLst>
                <a:ext uri="{63B3BB69-23CF-44E3-9099-C40C66FF867C}">
                  <a14:compatExt spid="_x0000_s2433"/>
                </a:ext>
                <a:ext uri="{FF2B5EF4-FFF2-40B4-BE49-F238E27FC236}">
                  <a16:creationId xmlns:a16="http://schemas.microsoft.com/office/drawing/2014/main" id="{00000000-0008-0000-0000-00008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152400</xdr:rowOff>
        </xdr:from>
        <xdr:to>
          <xdr:col>10</xdr:col>
          <xdr:colOff>66675</xdr:colOff>
          <xdr:row>28</xdr:row>
          <xdr:rowOff>0</xdr:rowOff>
        </xdr:to>
        <xdr:sp macro="" textlink="">
          <xdr:nvSpPr>
            <xdr:cNvPr id="2434" name="Check Box 386" hidden="1">
              <a:extLst>
                <a:ext uri="{63B3BB69-23CF-44E3-9099-C40C66FF867C}">
                  <a14:compatExt spid="_x0000_s2434"/>
                </a:ext>
                <a:ext uri="{FF2B5EF4-FFF2-40B4-BE49-F238E27FC236}">
                  <a16:creationId xmlns:a16="http://schemas.microsoft.com/office/drawing/2014/main" id="{00000000-0008-0000-0000-00008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152400</xdr:rowOff>
        </xdr:from>
        <xdr:to>
          <xdr:col>10</xdr:col>
          <xdr:colOff>66675</xdr:colOff>
          <xdr:row>27</xdr:row>
          <xdr:rowOff>0</xdr:rowOff>
        </xdr:to>
        <xdr:sp macro="" textlink="">
          <xdr:nvSpPr>
            <xdr:cNvPr id="2435" name="Check Box 387" hidden="1">
              <a:extLst>
                <a:ext uri="{63B3BB69-23CF-44E3-9099-C40C66FF867C}">
                  <a14:compatExt spid="_x0000_s2435"/>
                </a:ext>
                <a:ext uri="{FF2B5EF4-FFF2-40B4-BE49-F238E27FC236}">
                  <a16:creationId xmlns:a16="http://schemas.microsoft.com/office/drawing/2014/main" id="{00000000-0008-0000-0000-00008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152400</xdr:rowOff>
        </xdr:from>
        <xdr:to>
          <xdr:col>10</xdr:col>
          <xdr:colOff>66675</xdr:colOff>
          <xdr:row>28</xdr:row>
          <xdr:rowOff>0</xdr:rowOff>
        </xdr:to>
        <xdr:sp macro="" textlink="">
          <xdr:nvSpPr>
            <xdr:cNvPr id="2436" name="Check Box 388" hidden="1">
              <a:extLst>
                <a:ext uri="{63B3BB69-23CF-44E3-9099-C40C66FF867C}">
                  <a14:compatExt spid="_x0000_s2436"/>
                </a:ext>
                <a:ext uri="{FF2B5EF4-FFF2-40B4-BE49-F238E27FC236}">
                  <a16:creationId xmlns:a16="http://schemas.microsoft.com/office/drawing/2014/main" id="{00000000-0008-0000-0000-00008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152400</xdr:rowOff>
        </xdr:from>
        <xdr:to>
          <xdr:col>10</xdr:col>
          <xdr:colOff>66675</xdr:colOff>
          <xdr:row>30</xdr:row>
          <xdr:rowOff>0</xdr:rowOff>
        </xdr:to>
        <xdr:sp macro="" textlink="">
          <xdr:nvSpPr>
            <xdr:cNvPr id="2437" name="Check Box 389" hidden="1">
              <a:extLst>
                <a:ext uri="{63B3BB69-23CF-44E3-9099-C40C66FF867C}">
                  <a14:compatExt spid="_x0000_s2437"/>
                </a:ext>
                <a:ext uri="{FF2B5EF4-FFF2-40B4-BE49-F238E27FC236}">
                  <a16:creationId xmlns:a16="http://schemas.microsoft.com/office/drawing/2014/main" id="{00000000-0008-0000-0000-00008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27</xdr:row>
          <xdr:rowOff>152400</xdr:rowOff>
        </xdr:from>
        <xdr:to>
          <xdr:col>10</xdr:col>
          <xdr:colOff>66675</xdr:colOff>
          <xdr:row>29</xdr:row>
          <xdr:rowOff>0</xdr:rowOff>
        </xdr:to>
        <xdr:sp macro="" textlink="">
          <xdr:nvSpPr>
            <xdr:cNvPr id="2438" name="Check Box 390" hidden="1">
              <a:extLst>
                <a:ext uri="{63B3BB69-23CF-44E3-9099-C40C66FF867C}">
                  <a14:compatExt spid="_x0000_s2438"/>
                </a:ext>
                <a:ext uri="{FF2B5EF4-FFF2-40B4-BE49-F238E27FC236}">
                  <a16:creationId xmlns:a16="http://schemas.microsoft.com/office/drawing/2014/main" id="{00000000-0008-0000-0000-00008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152400</xdr:rowOff>
        </xdr:from>
        <xdr:to>
          <xdr:col>10</xdr:col>
          <xdr:colOff>66675</xdr:colOff>
          <xdr:row>30</xdr:row>
          <xdr:rowOff>0</xdr:rowOff>
        </xdr:to>
        <xdr:sp macro="" textlink="">
          <xdr:nvSpPr>
            <xdr:cNvPr id="2439" name="Check Box 391" hidden="1">
              <a:extLst>
                <a:ext uri="{63B3BB69-23CF-44E3-9099-C40C66FF867C}">
                  <a14:compatExt spid="_x0000_s2439"/>
                </a:ext>
                <a:ext uri="{FF2B5EF4-FFF2-40B4-BE49-F238E27FC236}">
                  <a16:creationId xmlns:a16="http://schemas.microsoft.com/office/drawing/2014/main" id="{00000000-0008-0000-0000-00008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152400</xdr:rowOff>
        </xdr:from>
        <xdr:to>
          <xdr:col>10</xdr:col>
          <xdr:colOff>66675</xdr:colOff>
          <xdr:row>30</xdr:row>
          <xdr:rowOff>0</xdr:rowOff>
        </xdr:to>
        <xdr:sp macro="" textlink="">
          <xdr:nvSpPr>
            <xdr:cNvPr id="2440" name="Check Box 392" hidden="1">
              <a:extLst>
                <a:ext uri="{63B3BB69-23CF-44E3-9099-C40C66FF867C}">
                  <a14:compatExt spid="_x0000_s2440"/>
                </a:ext>
                <a:ext uri="{FF2B5EF4-FFF2-40B4-BE49-F238E27FC236}">
                  <a16:creationId xmlns:a16="http://schemas.microsoft.com/office/drawing/2014/main" id="{00000000-0008-0000-0000-00008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152400</xdr:rowOff>
        </xdr:from>
        <xdr:to>
          <xdr:col>10</xdr:col>
          <xdr:colOff>66675</xdr:colOff>
          <xdr:row>32</xdr:row>
          <xdr:rowOff>0</xdr:rowOff>
        </xdr:to>
        <xdr:sp macro="" textlink="">
          <xdr:nvSpPr>
            <xdr:cNvPr id="2441" name="Check Box 393" hidden="1">
              <a:extLst>
                <a:ext uri="{63B3BB69-23CF-44E3-9099-C40C66FF867C}">
                  <a14:compatExt spid="_x0000_s2441"/>
                </a:ext>
                <a:ext uri="{FF2B5EF4-FFF2-40B4-BE49-F238E27FC236}">
                  <a16:creationId xmlns:a16="http://schemas.microsoft.com/office/drawing/2014/main" id="{00000000-0008-0000-0000-00008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29</xdr:row>
          <xdr:rowOff>152400</xdr:rowOff>
        </xdr:from>
        <xdr:to>
          <xdr:col>10</xdr:col>
          <xdr:colOff>66675</xdr:colOff>
          <xdr:row>31</xdr:row>
          <xdr:rowOff>0</xdr:rowOff>
        </xdr:to>
        <xdr:sp macro="" textlink="">
          <xdr:nvSpPr>
            <xdr:cNvPr id="2442" name="Check Box 394" hidden="1">
              <a:extLst>
                <a:ext uri="{63B3BB69-23CF-44E3-9099-C40C66FF867C}">
                  <a14:compatExt spid="_x0000_s2442"/>
                </a:ext>
                <a:ext uri="{FF2B5EF4-FFF2-40B4-BE49-F238E27FC236}">
                  <a16:creationId xmlns:a16="http://schemas.microsoft.com/office/drawing/2014/main" id="{00000000-0008-0000-0000-00008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152400</xdr:rowOff>
        </xdr:from>
        <xdr:to>
          <xdr:col>10</xdr:col>
          <xdr:colOff>66675</xdr:colOff>
          <xdr:row>32</xdr:row>
          <xdr:rowOff>0</xdr:rowOff>
        </xdr:to>
        <xdr:sp macro="" textlink="">
          <xdr:nvSpPr>
            <xdr:cNvPr id="2443" name="Check Box 395" hidden="1">
              <a:extLst>
                <a:ext uri="{63B3BB69-23CF-44E3-9099-C40C66FF867C}">
                  <a14:compatExt spid="_x0000_s2443"/>
                </a:ext>
                <a:ext uri="{FF2B5EF4-FFF2-40B4-BE49-F238E27FC236}">
                  <a16:creationId xmlns:a16="http://schemas.microsoft.com/office/drawing/2014/main" id="{00000000-0008-0000-0000-00008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152400</xdr:rowOff>
        </xdr:from>
        <xdr:to>
          <xdr:col>10</xdr:col>
          <xdr:colOff>66675</xdr:colOff>
          <xdr:row>32</xdr:row>
          <xdr:rowOff>0</xdr:rowOff>
        </xdr:to>
        <xdr:sp macro="" textlink="">
          <xdr:nvSpPr>
            <xdr:cNvPr id="2444" name="Check Box 396" hidden="1">
              <a:extLst>
                <a:ext uri="{63B3BB69-23CF-44E3-9099-C40C66FF867C}">
                  <a14:compatExt spid="_x0000_s2444"/>
                </a:ext>
                <a:ext uri="{FF2B5EF4-FFF2-40B4-BE49-F238E27FC236}">
                  <a16:creationId xmlns:a16="http://schemas.microsoft.com/office/drawing/2014/main" id="{00000000-0008-0000-0000-00008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31</xdr:row>
          <xdr:rowOff>152400</xdr:rowOff>
        </xdr:from>
        <xdr:to>
          <xdr:col>10</xdr:col>
          <xdr:colOff>66675</xdr:colOff>
          <xdr:row>33</xdr:row>
          <xdr:rowOff>0</xdr:rowOff>
        </xdr:to>
        <xdr:sp macro="" textlink="">
          <xdr:nvSpPr>
            <xdr:cNvPr id="2445" name="Check Box 397" hidden="1">
              <a:extLst>
                <a:ext uri="{63B3BB69-23CF-44E3-9099-C40C66FF867C}">
                  <a14:compatExt spid="_x0000_s2445"/>
                </a:ext>
                <a:ext uri="{FF2B5EF4-FFF2-40B4-BE49-F238E27FC236}">
                  <a16:creationId xmlns:a16="http://schemas.microsoft.com/office/drawing/2014/main" id="{00000000-0008-0000-0000-00008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152400</xdr:rowOff>
        </xdr:from>
        <xdr:to>
          <xdr:col>10</xdr:col>
          <xdr:colOff>66675</xdr:colOff>
          <xdr:row>32</xdr:row>
          <xdr:rowOff>0</xdr:rowOff>
        </xdr:to>
        <xdr:sp macro="" textlink="">
          <xdr:nvSpPr>
            <xdr:cNvPr id="2446" name="Check Box 398" hidden="1">
              <a:extLst>
                <a:ext uri="{63B3BB69-23CF-44E3-9099-C40C66FF867C}">
                  <a14:compatExt spid="_x0000_s2446"/>
                </a:ext>
                <a:ext uri="{FF2B5EF4-FFF2-40B4-BE49-F238E27FC236}">
                  <a16:creationId xmlns:a16="http://schemas.microsoft.com/office/drawing/2014/main" id="{00000000-0008-0000-0000-00008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31</xdr:row>
          <xdr:rowOff>152400</xdr:rowOff>
        </xdr:from>
        <xdr:to>
          <xdr:col>10</xdr:col>
          <xdr:colOff>66675</xdr:colOff>
          <xdr:row>33</xdr:row>
          <xdr:rowOff>0</xdr:rowOff>
        </xdr:to>
        <xdr:sp macro="" textlink="">
          <xdr:nvSpPr>
            <xdr:cNvPr id="2447" name="Check Box 399" hidden="1">
              <a:extLst>
                <a:ext uri="{63B3BB69-23CF-44E3-9099-C40C66FF867C}">
                  <a14:compatExt spid="_x0000_s2447"/>
                </a:ext>
                <a:ext uri="{FF2B5EF4-FFF2-40B4-BE49-F238E27FC236}">
                  <a16:creationId xmlns:a16="http://schemas.microsoft.com/office/drawing/2014/main" id="{00000000-0008-0000-0000-00008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31</xdr:row>
          <xdr:rowOff>152400</xdr:rowOff>
        </xdr:from>
        <xdr:to>
          <xdr:col>10</xdr:col>
          <xdr:colOff>66675</xdr:colOff>
          <xdr:row>33</xdr:row>
          <xdr:rowOff>0</xdr:rowOff>
        </xdr:to>
        <xdr:sp macro="" textlink="">
          <xdr:nvSpPr>
            <xdr:cNvPr id="2448" name="Check Box 400" hidden="1">
              <a:extLst>
                <a:ext uri="{63B3BB69-23CF-44E3-9099-C40C66FF867C}">
                  <a14:compatExt spid="_x0000_s2448"/>
                </a:ext>
                <a:ext uri="{FF2B5EF4-FFF2-40B4-BE49-F238E27FC236}">
                  <a16:creationId xmlns:a16="http://schemas.microsoft.com/office/drawing/2014/main" id="{00000000-0008-0000-0000-00009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13</xdr:row>
          <xdr:rowOff>152400</xdr:rowOff>
        </xdr:from>
        <xdr:to>
          <xdr:col>10</xdr:col>
          <xdr:colOff>66675</xdr:colOff>
          <xdr:row>15</xdr:row>
          <xdr:rowOff>0</xdr:rowOff>
        </xdr:to>
        <xdr:sp macro="" textlink="">
          <xdr:nvSpPr>
            <xdr:cNvPr id="2449" name="Check Box 401" hidden="1">
              <a:extLst>
                <a:ext uri="{63B3BB69-23CF-44E3-9099-C40C66FF867C}">
                  <a14:compatExt spid="_x0000_s2449"/>
                </a:ext>
                <a:ext uri="{FF2B5EF4-FFF2-40B4-BE49-F238E27FC236}">
                  <a16:creationId xmlns:a16="http://schemas.microsoft.com/office/drawing/2014/main" id="{00000000-0008-0000-0000-00009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15</xdr:row>
          <xdr:rowOff>152400</xdr:rowOff>
        </xdr:from>
        <xdr:to>
          <xdr:col>10</xdr:col>
          <xdr:colOff>66675</xdr:colOff>
          <xdr:row>17</xdr:row>
          <xdr:rowOff>0</xdr:rowOff>
        </xdr:to>
        <xdr:sp macro="" textlink="">
          <xdr:nvSpPr>
            <xdr:cNvPr id="2450" name="Check Box 402" hidden="1">
              <a:extLst>
                <a:ext uri="{63B3BB69-23CF-44E3-9099-C40C66FF867C}">
                  <a14:compatExt spid="_x0000_s2450"/>
                </a:ext>
                <a:ext uri="{FF2B5EF4-FFF2-40B4-BE49-F238E27FC236}">
                  <a16:creationId xmlns:a16="http://schemas.microsoft.com/office/drawing/2014/main" id="{00000000-0008-0000-0000-00009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16</xdr:row>
          <xdr:rowOff>152400</xdr:rowOff>
        </xdr:from>
        <xdr:to>
          <xdr:col>10</xdr:col>
          <xdr:colOff>66675</xdr:colOff>
          <xdr:row>18</xdr:row>
          <xdr:rowOff>0</xdr:rowOff>
        </xdr:to>
        <xdr:sp macro="" textlink="">
          <xdr:nvSpPr>
            <xdr:cNvPr id="2451" name="Check Box 403" hidden="1">
              <a:extLst>
                <a:ext uri="{63B3BB69-23CF-44E3-9099-C40C66FF867C}">
                  <a14:compatExt spid="_x0000_s2451"/>
                </a:ext>
                <a:ext uri="{FF2B5EF4-FFF2-40B4-BE49-F238E27FC236}">
                  <a16:creationId xmlns:a16="http://schemas.microsoft.com/office/drawing/2014/main" id="{00000000-0008-0000-0000-00009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16</xdr:row>
          <xdr:rowOff>152400</xdr:rowOff>
        </xdr:from>
        <xdr:to>
          <xdr:col>10</xdr:col>
          <xdr:colOff>66675</xdr:colOff>
          <xdr:row>18</xdr:row>
          <xdr:rowOff>0</xdr:rowOff>
        </xdr:to>
        <xdr:sp macro="" textlink="">
          <xdr:nvSpPr>
            <xdr:cNvPr id="2452" name="Check Box 404" hidden="1">
              <a:extLst>
                <a:ext uri="{63B3BB69-23CF-44E3-9099-C40C66FF867C}">
                  <a14:compatExt spid="_x0000_s2452"/>
                </a:ext>
                <a:ext uri="{FF2B5EF4-FFF2-40B4-BE49-F238E27FC236}">
                  <a16:creationId xmlns:a16="http://schemas.microsoft.com/office/drawing/2014/main" id="{00000000-0008-0000-0000-00009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17</xdr:row>
          <xdr:rowOff>152400</xdr:rowOff>
        </xdr:from>
        <xdr:to>
          <xdr:col>10</xdr:col>
          <xdr:colOff>66675</xdr:colOff>
          <xdr:row>19</xdr:row>
          <xdr:rowOff>0</xdr:rowOff>
        </xdr:to>
        <xdr:sp macro="" textlink="">
          <xdr:nvSpPr>
            <xdr:cNvPr id="2453" name="Check Box 405" hidden="1">
              <a:extLst>
                <a:ext uri="{63B3BB69-23CF-44E3-9099-C40C66FF867C}">
                  <a14:compatExt spid="_x0000_s2453"/>
                </a:ext>
                <a:ext uri="{FF2B5EF4-FFF2-40B4-BE49-F238E27FC236}">
                  <a16:creationId xmlns:a16="http://schemas.microsoft.com/office/drawing/2014/main" id="{00000000-0008-0000-0000-00009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17</xdr:row>
          <xdr:rowOff>152400</xdr:rowOff>
        </xdr:from>
        <xdr:to>
          <xdr:col>10</xdr:col>
          <xdr:colOff>66675</xdr:colOff>
          <xdr:row>19</xdr:row>
          <xdr:rowOff>0</xdr:rowOff>
        </xdr:to>
        <xdr:sp macro="" textlink="">
          <xdr:nvSpPr>
            <xdr:cNvPr id="2454" name="Check Box 406" hidden="1">
              <a:extLst>
                <a:ext uri="{63B3BB69-23CF-44E3-9099-C40C66FF867C}">
                  <a14:compatExt spid="_x0000_s2454"/>
                </a:ext>
                <a:ext uri="{FF2B5EF4-FFF2-40B4-BE49-F238E27FC236}">
                  <a16:creationId xmlns:a16="http://schemas.microsoft.com/office/drawing/2014/main" id="{00000000-0008-0000-0000-00009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18</xdr:row>
          <xdr:rowOff>152400</xdr:rowOff>
        </xdr:from>
        <xdr:to>
          <xdr:col>10</xdr:col>
          <xdr:colOff>66675</xdr:colOff>
          <xdr:row>20</xdr:row>
          <xdr:rowOff>0</xdr:rowOff>
        </xdr:to>
        <xdr:sp macro="" textlink="">
          <xdr:nvSpPr>
            <xdr:cNvPr id="2455" name="Check Box 407" hidden="1">
              <a:extLst>
                <a:ext uri="{63B3BB69-23CF-44E3-9099-C40C66FF867C}">
                  <a14:compatExt spid="_x0000_s2455"/>
                </a:ext>
                <a:ext uri="{FF2B5EF4-FFF2-40B4-BE49-F238E27FC236}">
                  <a16:creationId xmlns:a16="http://schemas.microsoft.com/office/drawing/2014/main" id="{00000000-0008-0000-0000-00009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18</xdr:row>
          <xdr:rowOff>152400</xdr:rowOff>
        </xdr:from>
        <xdr:to>
          <xdr:col>10</xdr:col>
          <xdr:colOff>66675</xdr:colOff>
          <xdr:row>20</xdr:row>
          <xdr:rowOff>0</xdr:rowOff>
        </xdr:to>
        <xdr:sp macro="" textlink="">
          <xdr:nvSpPr>
            <xdr:cNvPr id="2456" name="Check Box 408" hidden="1">
              <a:extLst>
                <a:ext uri="{63B3BB69-23CF-44E3-9099-C40C66FF867C}">
                  <a14:compatExt spid="_x0000_s2456"/>
                </a:ext>
                <a:ext uri="{FF2B5EF4-FFF2-40B4-BE49-F238E27FC236}">
                  <a16:creationId xmlns:a16="http://schemas.microsoft.com/office/drawing/2014/main" id="{00000000-0008-0000-0000-00009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19</xdr:row>
          <xdr:rowOff>152400</xdr:rowOff>
        </xdr:from>
        <xdr:to>
          <xdr:col>10</xdr:col>
          <xdr:colOff>66675</xdr:colOff>
          <xdr:row>21</xdr:row>
          <xdr:rowOff>0</xdr:rowOff>
        </xdr:to>
        <xdr:sp macro="" textlink="">
          <xdr:nvSpPr>
            <xdr:cNvPr id="2457" name="Check Box 409" hidden="1">
              <a:extLst>
                <a:ext uri="{63B3BB69-23CF-44E3-9099-C40C66FF867C}">
                  <a14:compatExt spid="_x0000_s2457"/>
                </a:ext>
                <a:ext uri="{FF2B5EF4-FFF2-40B4-BE49-F238E27FC236}">
                  <a16:creationId xmlns:a16="http://schemas.microsoft.com/office/drawing/2014/main" id="{00000000-0008-0000-0000-00009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19</xdr:row>
          <xdr:rowOff>152400</xdr:rowOff>
        </xdr:from>
        <xdr:to>
          <xdr:col>10</xdr:col>
          <xdr:colOff>66675</xdr:colOff>
          <xdr:row>21</xdr:row>
          <xdr:rowOff>0</xdr:rowOff>
        </xdr:to>
        <xdr:sp macro="" textlink="">
          <xdr:nvSpPr>
            <xdr:cNvPr id="2458" name="Check Box 410" hidden="1">
              <a:extLst>
                <a:ext uri="{63B3BB69-23CF-44E3-9099-C40C66FF867C}">
                  <a14:compatExt spid="_x0000_s2458"/>
                </a:ext>
                <a:ext uri="{FF2B5EF4-FFF2-40B4-BE49-F238E27FC236}">
                  <a16:creationId xmlns:a16="http://schemas.microsoft.com/office/drawing/2014/main" id="{00000000-0008-0000-0000-00009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20</xdr:row>
          <xdr:rowOff>152400</xdr:rowOff>
        </xdr:from>
        <xdr:to>
          <xdr:col>10</xdr:col>
          <xdr:colOff>66675</xdr:colOff>
          <xdr:row>22</xdr:row>
          <xdr:rowOff>0</xdr:rowOff>
        </xdr:to>
        <xdr:sp macro="" textlink="">
          <xdr:nvSpPr>
            <xdr:cNvPr id="2459" name="Check Box 411" hidden="1">
              <a:extLst>
                <a:ext uri="{63B3BB69-23CF-44E3-9099-C40C66FF867C}">
                  <a14:compatExt spid="_x0000_s2459"/>
                </a:ext>
                <a:ext uri="{FF2B5EF4-FFF2-40B4-BE49-F238E27FC236}">
                  <a16:creationId xmlns:a16="http://schemas.microsoft.com/office/drawing/2014/main" id="{00000000-0008-0000-0000-00009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20</xdr:row>
          <xdr:rowOff>152400</xdr:rowOff>
        </xdr:from>
        <xdr:to>
          <xdr:col>10</xdr:col>
          <xdr:colOff>66675</xdr:colOff>
          <xdr:row>22</xdr:row>
          <xdr:rowOff>0</xdr:rowOff>
        </xdr:to>
        <xdr:sp macro="" textlink="">
          <xdr:nvSpPr>
            <xdr:cNvPr id="2460" name="Check Box 412" hidden="1">
              <a:extLst>
                <a:ext uri="{63B3BB69-23CF-44E3-9099-C40C66FF867C}">
                  <a14:compatExt spid="_x0000_s2460"/>
                </a:ext>
                <a:ext uri="{FF2B5EF4-FFF2-40B4-BE49-F238E27FC236}">
                  <a16:creationId xmlns:a16="http://schemas.microsoft.com/office/drawing/2014/main" id="{00000000-0008-0000-0000-00009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21</xdr:row>
          <xdr:rowOff>152400</xdr:rowOff>
        </xdr:from>
        <xdr:to>
          <xdr:col>10</xdr:col>
          <xdr:colOff>66675</xdr:colOff>
          <xdr:row>23</xdr:row>
          <xdr:rowOff>0</xdr:rowOff>
        </xdr:to>
        <xdr:sp macro="" textlink="">
          <xdr:nvSpPr>
            <xdr:cNvPr id="2461" name="Check Box 413" hidden="1">
              <a:extLst>
                <a:ext uri="{63B3BB69-23CF-44E3-9099-C40C66FF867C}">
                  <a14:compatExt spid="_x0000_s2461"/>
                </a:ext>
                <a:ext uri="{FF2B5EF4-FFF2-40B4-BE49-F238E27FC236}">
                  <a16:creationId xmlns:a16="http://schemas.microsoft.com/office/drawing/2014/main" id="{00000000-0008-0000-0000-00009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21</xdr:row>
          <xdr:rowOff>152400</xdr:rowOff>
        </xdr:from>
        <xdr:to>
          <xdr:col>10</xdr:col>
          <xdr:colOff>66675</xdr:colOff>
          <xdr:row>23</xdr:row>
          <xdr:rowOff>0</xdr:rowOff>
        </xdr:to>
        <xdr:sp macro="" textlink="">
          <xdr:nvSpPr>
            <xdr:cNvPr id="2462" name="Check Box 414" hidden="1">
              <a:extLst>
                <a:ext uri="{63B3BB69-23CF-44E3-9099-C40C66FF867C}">
                  <a14:compatExt spid="_x0000_s2462"/>
                </a:ext>
                <a:ext uri="{FF2B5EF4-FFF2-40B4-BE49-F238E27FC236}">
                  <a16:creationId xmlns:a16="http://schemas.microsoft.com/office/drawing/2014/main" id="{00000000-0008-0000-0000-00009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22</xdr:row>
          <xdr:rowOff>152400</xdr:rowOff>
        </xdr:from>
        <xdr:to>
          <xdr:col>10</xdr:col>
          <xdr:colOff>66675</xdr:colOff>
          <xdr:row>24</xdr:row>
          <xdr:rowOff>0</xdr:rowOff>
        </xdr:to>
        <xdr:sp macro="" textlink="">
          <xdr:nvSpPr>
            <xdr:cNvPr id="2463" name="Check Box 415" hidden="1">
              <a:extLst>
                <a:ext uri="{63B3BB69-23CF-44E3-9099-C40C66FF867C}">
                  <a14:compatExt spid="_x0000_s2463"/>
                </a:ext>
                <a:ext uri="{FF2B5EF4-FFF2-40B4-BE49-F238E27FC236}">
                  <a16:creationId xmlns:a16="http://schemas.microsoft.com/office/drawing/2014/main" id="{00000000-0008-0000-0000-00009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22</xdr:row>
          <xdr:rowOff>152400</xdr:rowOff>
        </xdr:from>
        <xdr:to>
          <xdr:col>10</xdr:col>
          <xdr:colOff>66675</xdr:colOff>
          <xdr:row>24</xdr:row>
          <xdr:rowOff>0</xdr:rowOff>
        </xdr:to>
        <xdr:sp macro="" textlink="">
          <xdr:nvSpPr>
            <xdr:cNvPr id="2464" name="Check Box 416" hidden="1">
              <a:extLst>
                <a:ext uri="{63B3BB69-23CF-44E3-9099-C40C66FF867C}">
                  <a14:compatExt spid="_x0000_s2464"/>
                </a:ext>
                <a:ext uri="{FF2B5EF4-FFF2-40B4-BE49-F238E27FC236}">
                  <a16:creationId xmlns:a16="http://schemas.microsoft.com/office/drawing/2014/main" id="{00000000-0008-0000-0000-0000A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14</xdr:row>
          <xdr:rowOff>152400</xdr:rowOff>
        </xdr:from>
        <xdr:to>
          <xdr:col>10</xdr:col>
          <xdr:colOff>66675</xdr:colOff>
          <xdr:row>16</xdr:row>
          <xdr:rowOff>0</xdr:rowOff>
        </xdr:to>
        <xdr:sp macro="" textlink="">
          <xdr:nvSpPr>
            <xdr:cNvPr id="2465" name="Check Box 417" hidden="1">
              <a:extLst>
                <a:ext uri="{63B3BB69-23CF-44E3-9099-C40C66FF867C}">
                  <a14:compatExt spid="_x0000_s2465"/>
                </a:ext>
                <a:ext uri="{FF2B5EF4-FFF2-40B4-BE49-F238E27FC236}">
                  <a16:creationId xmlns:a16="http://schemas.microsoft.com/office/drawing/2014/main" id="{00000000-0008-0000-0000-0000A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15</xdr:row>
          <xdr:rowOff>152400</xdr:rowOff>
        </xdr:from>
        <xdr:to>
          <xdr:col>10</xdr:col>
          <xdr:colOff>66675</xdr:colOff>
          <xdr:row>17</xdr:row>
          <xdr:rowOff>0</xdr:rowOff>
        </xdr:to>
        <xdr:sp macro="" textlink="">
          <xdr:nvSpPr>
            <xdr:cNvPr id="2466" name="Check Box 418" hidden="1">
              <a:extLst>
                <a:ext uri="{63B3BB69-23CF-44E3-9099-C40C66FF867C}">
                  <a14:compatExt spid="_x0000_s2466"/>
                </a:ext>
                <a:ext uri="{FF2B5EF4-FFF2-40B4-BE49-F238E27FC236}">
                  <a16:creationId xmlns:a16="http://schemas.microsoft.com/office/drawing/2014/main" id="{00000000-0008-0000-0000-0000A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17</xdr:row>
          <xdr:rowOff>152400</xdr:rowOff>
        </xdr:from>
        <xdr:to>
          <xdr:col>10</xdr:col>
          <xdr:colOff>66675</xdr:colOff>
          <xdr:row>19</xdr:row>
          <xdr:rowOff>0</xdr:rowOff>
        </xdr:to>
        <xdr:sp macro="" textlink="">
          <xdr:nvSpPr>
            <xdr:cNvPr id="2467" name="Check Box 419" hidden="1">
              <a:extLst>
                <a:ext uri="{63B3BB69-23CF-44E3-9099-C40C66FF867C}">
                  <a14:compatExt spid="_x0000_s2467"/>
                </a:ext>
                <a:ext uri="{FF2B5EF4-FFF2-40B4-BE49-F238E27FC236}">
                  <a16:creationId xmlns:a16="http://schemas.microsoft.com/office/drawing/2014/main" id="{00000000-0008-0000-0000-0000A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16</xdr:row>
          <xdr:rowOff>152400</xdr:rowOff>
        </xdr:from>
        <xdr:to>
          <xdr:col>10</xdr:col>
          <xdr:colOff>66675</xdr:colOff>
          <xdr:row>18</xdr:row>
          <xdr:rowOff>0</xdr:rowOff>
        </xdr:to>
        <xdr:sp macro="" textlink="">
          <xdr:nvSpPr>
            <xdr:cNvPr id="2468" name="Check Box 420" hidden="1">
              <a:extLst>
                <a:ext uri="{63B3BB69-23CF-44E3-9099-C40C66FF867C}">
                  <a14:compatExt spid="_x0000_s2468"/>
                </a:ext>
                <a:ext uri="{FF2B5EF4-FFF2-40B4-BE49-F238E27FC236}">
                  <a16:creationId xmlns:a16="http://schemas.microsoft.com/office/drawing/2014/main" id="{00000000-0008-0000-0000-0000A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17</xdr:row>
          <xdr:rowOff>152400</xdr:rowOff>
        </xdr:from>
        <xdr:to>
          <xdr:col>10</xdr:col>
          <xdr:colOff>66675</xdr:colOff>
          <xdr:row>19</xdr:row>
          <xdr:rowOff>0</xdr:rowOff>
        </xdr:to>
        <xdr:sp macro="" textlink="">
          <xdr:nvSpPr>
            <xdr:cNvPr id="2469" name="Check Box 421" hidden="1">
              <a:extLst>
                <a:ext uri="{63B3BB69-23CF-44E3-9099-C40C66FF867C}">
                  <a14:compatExt spid="_x0000_s2469"/>
                </a:ext>
                <a:ext uri="{FF2B5EF4-FFF2-40B4-BE49-F238E27FC236}">
                  <a16:creationId xmlns:a16="http://schemas.microsoft.com/office/drawing/2014/main" id="{00000000-0008-0000-0000-0000A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19</xdr:row>
          <xdr:rowOff>152400</xdr:rowOff>
        </xdr:from>
        <xdr:to>
          <xdr:col>10</xdr:col>
          <xdr:colOff>66675</xdr:colOff>
          <xdr:row>21</xdr:row>
          <xdr:rowOff>0</xdr:rowOff>
        </xdr:to>
        <xdr:sp macro="" textlink="">
          <xdr:nvSpPr>
            <xdr:cNvPr id="2470" name="Check Box 422" hidden="1">
              <a:extLst>
                <a:ext uri="{63B3BB69-23CF-44E3-9099-C40C66FF867C}">
                  <a14:compatExt spid="_x0000_s2470"/>
                </a:ext>
                <a:ext uri="{FF2B5EF4-FFF2-40B4-BE49-F238E27FC236}">
                  <a16:creationId xmlns:a16="http://schemas.microsoft.com/office/drawing/2014/main" id="{00000000-0008-0000-0000-0000A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18</xdr:row>
          <xdr:rowOff>152400</xdr:rowOff>
        </xdr:from>
        <xdr:to>
          <xdr:col>10</xdr:col>
          <xdr:colOff>66675</xdr:colOff>
          <xdr:row>20</xdr:row>
          <xdr:rowOff>0</xdr:rowOff>
        </xdr:to>
        <xdr:sp macro="" textlink="">
          <xdr:nvSpPr>
            <xdr:cNvPr id="2471" name="Check Box 423" hidden="1">
              <a:extLst>
                <a:ext uri="{63B3BB69-23CF-44E3-9099-C40C66FF867C}">
                  <a14:compatExt spid="_x0000_s2471"/>
                </a:ext>
                <a:ext uri="{FF2B5EF4-FFF2-40B4-BE49-F238E27FC236}">
                  <a16:creationId xmlns:a16="http://schemas.microsoft.com/office/drawing/2014/main" id="{00000000-0008-0000-0000-0000A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19</xdr:row>
          <xdr:rowOff>152400</xdr:rowOff>
        </xdr:from>
        <xdr:to>
          <xdr:col>10</xdr:col>
          <xdr:colOff>66675</xdr:colOff>
          <xdr:row>21</xdr:row>
          <xdr:rowOff>0</xdr:rowOff>
        </xdr:to>
        <xdr:sp macro="" textlink="">
          <xdr:nvSpPr>
            <xdr:cNvPr id="2472" name="Check Box 424" hidden="1">
              <a:extLst>
                <a:ext uri="{63B3BB69-23CF-44E3-9099-C40C66FF867C}">
                  <a14:compatExt spid="_x0000_s2472"/>
                </a:ext>
                <a:ext uri="{FF2B5EF4-FFF2-40B4-BE49-F238E27FC236}">
                  <a16:creationId xmlns:a16="http://schemas.microsoft.com/office/drawing/2014/main" id="{00000000-0008-0000-0000-0000A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19</xdr:row>
          <xdr:rowOff>152400</xdr:rowOff>
        </xdr:from>
        <xdr:to>
          <xdr:col>10</xdr:col>
          <xdr:colOff>66675</xdr:colOff>
          <xdr:row>21</xdr:row>
          <xdr:rowOff>0</xdr:rowOff>
        </xdr:to>
        <xdr:sp macro="" textlink="">
          <xdr:nvSpPr>
            <xdr:cNvPr id="2473" name="Check Box 425" hidden="1">
              <a:extLst>
                <a:ext uri="{63B3BB69-23CF-44E3-9099-C40C66FF867C}">
                  <a14:compatExt spid="_x0000_s2473"/>
                </a:ext>
                <a:ext uri="{FF2B5EF4-FFF2-40B4-BE49-F238E27FC236}">
                  <a16:creationId xmlns:a16="http://schemas.microsoft.com/office/drawing/2014/main" id="{00000000-0008-0000-0000-0000A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21</xdr:row>
          <xdr:rowOff>152400</xdr:rowOff>
        </xdr:from>
        <xdr:to>
          <xdr:col>10</xdr:col>
          <xdr:colOff>66675</xdr:colOff>
          <xdr:row>23</xdr:row>
          <xdr:rowOff>0</xdr:rowOff>
        </xdr:to>
        <xdr:sp macro="" textlink="">
          <xdr:nvSpPr>
            <xdr:cNvPr id="2474" name="Check Box 426" hidden="1">
              <a:extLst>
                <a:ext uri="{63B3BB69-23CF-44E3-9099-C40C66FF867C}">
                  <a14:compatExt spid="_x0000_s2474"/>
                </a:ext>
                <a:ext uri="{FF2B5EF4-FFF2-40B4-BE49-F238E27FC236}">
                  <a16:creationId xmlns:a16="http://schemas.microsoft.com/office/drawing/2014/main" id="{00000000-0008-0000-0000-0000A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20</xdr:row>
          <xdr:rowOff>152400</xdr:rowOff>
        </xdr:from>
        <xdr:to>
          <xdr:col>10</xdr:col>
          <xdr:colOff>66675</xdr:colOff>
          <xdr:row>22</xdr:row>
          <xdr:rowOff>0</xdr:rowOff>
        </xdr:to>
        <xdr:sp macro="" textlink="">
          <xdr:nvSpPr>
            <xdr:cNvPr id="2475" name="Check Box 427" hidden="1">
              <a:extLst>
                <a:ext uri="{63B3BB69-23CF-44E3-9099-C40C66FF867C}">
                  <a14:compatExt spid="_x0000_s2475"/>
                </a:ext>
                <a:ext uri="{FF2B5EF4-FFF2-40B4-BE49-F238E27FC236}">
                  <a16:creationId xmlns:a16="http://schemas.microsoft.com/office/drawing/2014/main" id="{00000000-0008-0000-0000-0000A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21</xdr:row>
          <xdr:rowOff>152400</xdr:rowOff>
        </xdr:from>
        <xdr:to>
          <xdr:col>10</xdr:col>
          <xdr:colOff>66675</xdr:colOff>
          <xdr:row>23</xdr:row>
          <xdr:rowOff>0</xdr:rowOff>
        </xdr:to>
        <xdr:sp macro="" textlink="">
          <xdr:nvSpPr>
            <xdr:cNvPr id="2476" name="Check Box 428" hidden="1">
              <a:extLst>
                <a:ext uri="{63B3BB69-23CF-44E3-9099-C40C66FF867C}">
                  <a14:compatExt spid="_x0000_s2476"/>
                </a:ext>
                <a:ext uri="{FF2B5EF4-FFF2-40B4-BE49-F238E27FC236}">
                  <a16:creationId xmlns:a16="http://schemas.microsoft.com/office/drawing/2014/main" id="{00000000-0008-0000-0000-0000A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21</xdr:row>
          <xdr:rowOff>152400</xdr:rowOff>
        </xdr:from>
        <xdr:to>
          <xdr:col>10</xdr:col>
          <xdr:colOff>66675</xdr:colOff>
          <xdr:row>23</xdr:row>
          <xdr:rowOff>0</xdr:rowOff>
        </xdr:to>
        <xdr:sp macro="" textlink="">
          <xdr:nvSpPr>
            <xdr:cNvPr id="2477" name="Check Box 429" hidden="1">
              <a:extLst>
                <a:ext uri="{63B3BB69-23CF-44E3-9099-C40C66FF867C}">
                  <a14:compatExt spid="_x0000_s2477"/>
                </a:ext>
                <a:ext uri="{FF2B5EF4-FFF2-40B4-BE49-F238E27FC236}">
                  <a16:creationId xmlns:a16="http://schemas.microsoft.com/office/drawing/2014/main" id="{00000000-0008-0000-0000-0000A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22</xdr:row>
          <xdr:rowOff>152400</xdr:rowOff>
        </xdr:from>
        <xdr:to>
          <xdr:col>10</xdr:col>
          <xdr:colOff>66675</xdr:colOff>
          <xdr:row>24</xdr:row>
          <xdr:rowOff>0</xdr:rowOff>
        </xdr:to>
        <xdr:sp macro="" textlink="">
          <xdr:nvSpPr>
            <xdr:cNvPr id="2478" name="Check Box 430" hidden="1">
              <a:extLst>
                <a:ext uri="{63B3BB69-23CF-44E3-9099-C40C66FF867C}">
                  <a14:compatExt spid="_x0000_s2478"/>
                </a:ext>
                <a:ext uri="{FF2B5EF4-FFF2-40B4-BE49-F238E27FC236}">
                  <a16:creationId xmlns:a16="http://schemas.microsoft.com/office/drawing/2014/main" id="{00000000-0008-0000-0000-0000A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21</xdr:row>
          <xdr:rowOff>152400</xdr:rowOff>
        </xdr:from>
        <xdr:to>
          <xdr:col>10</xdr:col>
          <xdr:colOff>66675</xdr:colOff>
          <xdr:row>23</xdr:row>
          <xdr:rowOff>0</xdr:rowOff>
        </xdr:to>
        <xdr:sp macro="" textlink="">
          <xdr:nvSpPr>
            <xdr:cNvPr id="2479" name="Check Box 431" hidden="1">
              <a:extLst>
                <a:ext uri="{63B3BB69-23CF-44E3-9099-C40C66FF867C}">
                  <a14:compatExt spid="_x0000_s2479"/>
                </a:ext>
                <a:ext uri="{FF2B5EF4-FFF2-40B4-BE49-F238E27FC236}">
                  <a16:creationId xmlns:a16="http://schemas.microsoft.com/office/drawing/2014/main" id="{00000000-0008-0000-0000-0000A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22</xdr:row>
          <xdr:rowOff>152400</xdr:rowOff>
        </xdr:from>
        <xdr:to>
          <xdr:col>10</xdr:col>
          <xdr:colOff>66675</xdr:colOff>
          <xdr:row>24</xdr:row>
          <xdr:rowOff>0</xdr:rowOff>
        </xdr:to>
        <xdr:sp macro="" textlink="">
          <xdr:nvSpPr>
            <xdr:cNvPr id="2480" name="Check Box 432" hidden="1">
              <a:extLst>
                <a:ext uri="{63B3BB69-23CF-44E3-9099-C40C66FF867C}">
                  <a14:compatExt spid="_x0000_s2480"/>
                </a:ext>
                <a:ext uri="{FF2B5EF4-FFF2-40B4-BE49-F238E27FC236}">
                  <a16:creationId xmlns:a16="http://schemas.microsoft.com/office/drawing/2014/main" id="{00000000-0008-0000-0000-0000B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22</xdr:row>
          <xdr:rowOff>152400</xdr:rowOff>
        </xdr:from>
        <xdr:to>
          <xdr:col>10</xdr:col>
          <xdr:colOff>66675</xdr:colOff>
          <xdr:row>24</xdr:row>
          <xdr:rowOff>0</xdr:rowOff>
        </xdr:to>
        <xdr:sp macro="" textlink="">
          <xdr:nvSpPr>
            <xdr:cNvPr id="2481" name="Check Box 433" hidden="1">
              <a:extLst>
                <a:ext uri="{63B3BB69-23CF-44E3-9099-C40C66FF867C}">
                  <a14:compatExt spid="_x0000_s2481"/>
                </a:ext>
                <a:ext uri="{FF2B5EF4-FFF2-40B4-BE49-F238E27FC236}">
                  <a16:creationId xmlns:a16="http://schemas.microsoft.com/office/drawing/2014/main" id="{00000000-0008-0000-0000-0000B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22</xdr:row>
          <xdr:rowOff>152400</xdr:rowOff>
        </xdr:from>
        <xdr:to>
          <xdr:col>10</xdr:col>
          <xdr:colOff>66675</xdr:colOff>
          <xdr:row>24</xdr:row>
          <xdr:rowOff>0</xdr:rowOff>
        </xdr:to>
        <xdr:sp macro="" textlink="">
          <xdr:nvSpPr>
            <xdr:cNvPr id="2482" name="Check Box 434" hidden="1">
              <a:extLst>
                <a:ext uri="{63B3BB69-23CF-44E3-9099-C40C66FF867C}">
                  <a14:compatExt spid="_x0000_s2482"/>
                </a:ext>
                <a:ext uri="{FF2B5EF4-FFF2-40B4-BE49-F238E27FC236}">
                  <a16:creationId xmlns:a16="http://schemas.microsoft.com/office/drawing/2014/main" id="{00000000-0008-0000-0000-0000B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24</xdr:row>
          <xdr:rowOff>152400</xdr:rowOff>
        </xdr:from>
        <xdr:to>
          <xdr:col>10</xdr:col>
          <xdr:colOff>66675</xdr:colOff>
          <xdr:row>26</xdr:row>
          <xdr:rowOff>0</xdr:rowOff>
        </xdr:to>
        <xdr:sp macro="" textlink="">
          <xdr:nvSpPr>
            <xdr:cNvPr id="2483" name="Check Box 435" hidden="1">
              <a:extLst>
                <a:ext uri="{63B3BB69-23CF-44E3-9099-C40C66FF867C}">
                  <a14:compatExt spid="_x0000_s2483"/>
                </a:ext>
                <a:ext uri="{FF2B5EF4-FFF2-40B4-BE49-F238E27FC236}">
                  <a16:creationId xmlns:a16="http://schemas.microsoft.com/office/drawing/2014/main" id="{00000000-0008-0000-0000-0000B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152400</xdr:rowOff>
        </xdr:from>
        <xdr:to>
          <xdr:col>10</xdr:col>
          <xdr:colOff>66675</xdr:colOff>
          <xdr:row>27</xdr:row>
          <xdr:rowOff>0</xdr:rowOff>
        </xdr:to>
        <xdr:sp macro="" textlink="">
          <xdr:nvSpPr>
            <xdr:cNvPr id="2484" name="Check Box 436" hidden="1">
              <a:extLst>
                <a:ext uri="{63B3BB69-23CF-44E3-9099-C40C66FF867C}">
                  <a14:compatExt spid="_x0000_s2484"/>
                </a:ext>
                <a:ext uri="{FF2B5EF4-FFF2-40B4-BE49-F238E27FC236}">
                  <a16:creationId xmlns:a16="http://schemas.microsoft.com/office/drawing/2014/main" id="{00000000-0008-0000-0000-0000B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152400</xdr:rowOff>
        </xdr:from>
        <xdr:to>
          <xdr:col>10</xdr:col>
          <xdr:colOff>66675</xdr:colOff>
          <xdr:row>27</xdr:row>
          <xdr:rowOff>0</xdr:rowOff>
        </xdr:to>
        <xdr:sp macro="" textlink="">
          <xdr:nvSpPr>
            <xdr:cNvPr id="2485" name="Check Box 437" hidden="1">
              <a:extLst>
                <a:ext uri="{63B3BB69-23CF-44E3-9099-C40C66FF867C}">
                  <a14:compatExt spid="_x0000_s2485"/>
                </a:ext>
                <a:ext uri="{FF2B5EF4-FFF2-40B4-BE49-F238E27FC236}">
                  <a16:creationId xmlns:a16="http://schemas.microsoft.com/office/drawing/2014/main" id="{00000000-0008-0000-0000-0000B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152400</xdr:rowOff>
        </xdr:from>
        <xdr:to>
          <xdr:col>10</xdr:col>
          <xdr:colOff>66675</xdr:colOff>
          <xdr:row>28</xdr:row>
          <xdr:rowOff>0</xdr:rowOff>
        </xdr:to>
        <xdr:sp macro="" textlink="">
          <xdr:nvSpPr>
            <xdr:cNvPr id="2486" name="Check Box 438" hidden="1">
              <a:extLst>
                <a:ext uri="{63B3BB69-23CF-44E3-9099-C40C66FF867C}">
                  <a14:compatExt spid="_x0000_s2486"/>
                </a:ext>
                <a:ext uri="{FF2B5EF4-FFF2-40B4-BE49-F238E27FC236}">
                  <a16:creationId xmlns:a16="http://schemas.microsoft.com/office/drawing/2014/main" id="{00000000-0008-0000-0000-0000B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152400</xdr:rowOff>
        </xdr:from>
        <xdr:to>
          <xdr:col>10</xdr:col>
          <xdr:colOff>66675</xdr:colOff>
          <xdr:row>28</xdr:row>
          <xdr:rowOff>0</xdr:rowOff>
        </xdr:to>
        <xdr:sp macro="" textlink="">
          <xdr:nvSpPr>
            <xdr:cNvPr id="2487" name="Check Box 439" hidden="1">
              <a:extLst>
                <a:ext uri="{63B3BB69-23CF-44E3-9099-C40C66FF867C}">
                  <a14:compatExt spid="_x0000_s2487"/>
                </a:ext>
                <a:ext uri="{FF2B5EF4-FFF2-40B4-BE49-F238E27FC236}">
                  <a16:creationId xmlns:a16="http://schemas.microsoft.com/office/drawing/2014/main" id="{00000000-0008-0000-0000-0000B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27</xdr:row>
          <xdr:rowOff>152400</xdr:rowOff>
        </xdr:from>
        <xdr:to>
          <xdr:col>10</xdr:col>
          <xdr:colOff>66675</xdr:colOff>
          <xdr:row>29</xdr:row>
          <xdr:rowOff>0</xdr:rowOff>
        </xdr:to>
        <xdr:sp macro="" textlink="">
          <xdr:nvSpPr>
            <xdr:cNvPr id="2488" name="Check Box 440" hidden="1">
              <a:extLst>
                <a:ext uri="{63B3BB69-23CF-44E3-9099-C40C66FF867C}">
                  <a14:compatExt spid="_x0000_s2488"/>
                </a:ext>
                <a:ext uri="{FF2B5EF4-FFF2-40B4-BE49-F238E27FC236}">
                  <a16:creationId xmlns:a16="http://schemas.microsoft.com/office/drawing/2014/main" id="{00000000-0008-0000-0000-0000B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27</xdr:row>
          <xdr:rowOff>152400</xdr:rowOff>
        </xdr:from>
        <xdr:to>
          <xdr:col>10</xdr:col>
          <xdr:colOff>66675</xdr:colOff>
          <xdr:row>29</xdr:row>
          <xdr:rowOff>0</xdr:rowOff>
        </xdr:to>
        <xdr:sp macro="" textlink="">
          <xdr:nvSpPr>
            <xdr:cNvPr id="2489" name="Check Box 441" hidden="1">
              <a:extLst>
                <a:ext uri="{63B3BB69-23CF-44E3-9099-C40C66FF867C}">
                  <a14:compatExt spid="_x0000_s2489"/>
                </a:ext>
                <a:ext uri="{FF2B5EF4-FFF2-40B4-BE49-F238E27FC236}">
                  <a16:creationId xmlns:a16="http://schemas.microsoft.com/office/drawing/2014/main" id="{00000000-0008-0000-0000-0000B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152400</xdr:rowOff>
        </xdr:from>
        <xdr:to>
          <xdr:col>10</xdr:col>
          <xdr:colOff>66675</xdr:colOff>
          <xdr:row>30</xdr:row>
          <xdr:rowOff>0</xdr:rowOff>
        </xdr:to>
        <xdr:sp macro="" textlink="">
          <xdr:nvSpPr>
            <xdr:cNvPr id="2490" name="Check Box 442" hidden="1">
              <a:extLst>
                <a:ext uri="{63B3BB69-23CF-44E3-9099-C40C66FF867C}">
                  <a14:compatExt spid="_x0000_s2490"/>
                </a:ext>
                <a:ext uri="{FF2B5EF4-FFF2-40B4-BE49-F238E27FC236}">
                  <a16:creationId xmlns:a16="http://schemas.microsoft.com/office/drawing/2014/main" id="{00000000-0008-0000-0000-0000B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152400</xdr:rowOff>
        </xdr:from>
        <xdr:to>
          <xdr:col>10</xdr:col>
          <xdr:colOff>66675</xdr:colOff>
          <xdr:row>30</xdr:row>
          <xdr:rowOff>0</xdr:rowOff>
        </xdr:to>
        <xdr:sp macro="" textlink="">
          <xdr:nvSpPr>
            <xdr:cNvPr id="2491" name="Check Box 443" hidden="1">
              <a:extLst>
                <a:ext uri="{63B3BB69-23CF-44E3-9099-C40C66FF867C}">
                  <a14:compatExt spid="_x0000_s2491"/>
                </a:ext>
                <a:ext uri="{FF2B5EF4-FFF2-40B4-BE49-F238E27FC236}">
                  <a16:creationId xmlns:a16="http://schemas.microsoft.com/office/drawing/2014/main" id="{00000000-0008-0000-0000-0000B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29</xdr:row>
          <xdr:rowOff>152400</xdr:rowOff>
        </xdr:from>
        <xdr:to>
          <xdr:col>10</xdr:col>
          <xdr:colOff>66675</xdr:colOff>
          <xdr:row>31</xdr:row>
          <xdr:rowOff>0</xdr:rowOff>
        </xdr:to>
        <xdr:sp macro="" textlink="">
          <xdr:nvSpPr>
            <xdr:cNvPr id="2492" name="Check Box 444" hidden="1">
              <a:extLst>
                <a:ext uri="{63B3BB69-23CF-44E3-9099-C40C66FF867C}">
                  <a14:compatExt spid="_x0000_s2492"/>
                </a:ext>
                <a:ext uri="{FF2B5EF4-FFF2-40B4-BE49-F238E27FC236}">
                  <a16:creationId xmlns:a16="http://schemas.microsoft.com/office/drawing/2014/main" id="{00000000-0008-0000-0000-0000B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29</xdr:row>
          <xdr:rowOff>152400</xdr:rowOff>
        </xdr:from>
        <xdr:to>
          <xdr:col>10</xdr:col>
          <xdr:colOff>66675</xdr:colOff>
          <xdr:row>31</xdr:row>
          <xdr:rowOff>0</xdr:rowOff>
        </xdr:to>
        <xdr:sp macro="" textlink="">
          <xdr:nvSpPr>
            <xdr:cNvPr id="2493" name="Check Box 445" hidden="1">
              <a:extLst>
                <a:ext uri="{63B3BB69-23CF-44E3-9099-C40C66FF867C}">
                  <a14:compatExt spid="_x0000_s2493"/>
                </a:ext>
                <a:ext uri="{FF2B5EF4-FFF2-40B4-BE49-F238E27FC236}">
                  <a16:creationId xmlns:a16="http://schemas.microsoft.com/office/drawing/2014/main" id="{00000000-0008-0000-0000-0000B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152400</xdr:rowOff>
        </xdr:from>
        <xdr:to>
          <xdr:col>10</xdr:col>
          <xdr:colOff>66675</xdr:colOff>
          <xdr:row>32</xdr:row>
          <xdr:rowOff>0</xdr:rowOff>
        </xdr:to>
        <xdr:sp macro="" textlink="">
          <xdr:nvSpPr>
            <xdr:cNvPr id="2494" name="Check Box 446" hidden="1">
              <a:extLst>
                <a:ext uri="{63B3BB69-23CF-44E3-9099-C40C66FF867C}">
                  <a14:compatExt spid="_x0000_s2494"/>
                </a:ext>
                <a:ext uri="{FF2B5EF4-FFF2-40B4-BE49-F238E27FC236}">
                  <a16:creationId xmlns:a16="http://schemas.microsoft.com/office/drawing/2014/main" id="{00000000-0008-0000-0000-0000B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152400</xdr:rowOff>
        </xdr:from>
        <xdr:to>
          <xdr:col>10</xdr:col>
          <xdr:colOff>66675</xdr:colOff>
          <xdr:row>32</xdr:row>
          <xdr:rowOff>0</xdr:rowOff>
        </xdr:to>
        <xdr:sp macro="" textlink="">
          <xdr:nvSpPr>
            <xdr:cNvPr id="2495" name="Check Box 447" hidden="1">
              <a:extLst>
                <a:ext uri="{63B3BB69-23CF-44E3-9099-C40C66FF867C}">
                  <a14:compatExt spid="_x0000_s2495"/>
                </a:ext>
                <a:ext uri="{FF2B5EF4-FFF2-40B4-BE49-F238E27FC236}">
                  <a16:creationId xmlns:a16="http://schemas.microsoft.com/office/drawing/2014/main" id="{00000000-0008-0000-0000-0000B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31</xdr:row>
          <xdr:rowOff>152400</xdr:rowOff>
        </xdr:from>
        <xdr:to>
          <xdr:col>10</xdr:col>
          <xdr:colOff>66675</xdr:colOff>
          <xdr:row>33</xdr:row>
          <xdr:rowOff>0</xdr:rowOff>
        </xdr:to>
        <xdr:sp macro="" textlink="">
          <xdr:nvSpPr>
            <xdr:cNvPr id="2496" name="Check Box 448" hidden="1">
              <a:extLst>
                <a:ext uri="{63B3BB69-23CF-44E3-9099-C40C66FF867C}">
                  <a14:compatExt spid="_x0000_s2496"/>
                </a:ext>
                <a:ext uri="{FF2B5EF4-FFF2-40B4-BE49-F238E27FC236}">
                  <a16:creationId xmlns:a16="http://schemas.microsoft.com/office/drawing/2014/main" id="{00000000-0008-0000-0000-0000C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31</xdr:row>
          <xdr:rowOff>152400</xdr:rowOff>
        </xdr:from>
        <xdr:to>
          <xdr:col>10</xdr:col>
          <xdr:colOff>66675</xdr:colOff>
          <xdr:row>33</xdr:row>
          <xdr:rowOff>0</xdr:rowOff>
        </xdr:to>
        <xdr:sp macro="" textlink="">
          <xdr:nvSpPr>
            <xdr:cNvPr id="2497" name="Check Box 449" hidden="1">
              <a:extLst>
                <a:ext uri="{63B3BB69-23CF-44E3-9099-C40C66FF867C}">
                  <a14:compatExt spid="_x0000_s2497"/>
                </a:ext>
                <a:ext uri="{FF2B5EF4-FFF2-40B4-BE49-F238E27FC236}">
                  <a16:creationId xmlns:a16="http://schemas.microsoft.com/office/drawing/2014/main" id="{00000000-0008-0000-0000-0000C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23</xdr:row>
          <xdr:rowOff>152400</xdr:rowOff>
        </xdr:from>
        <xdr:to>
          <xdr:col>10</xdr:col>
          <xdr:colOff>66675</xdr:colOff>
          <xdr:row>25</xdr:row>
          <xdr:rowOff>0</xdr:rowOff>
        </xdr:to>
        <xdr:sp macro="" textlink="">
          <xdr:nvSpPr>
            <xdr:cNvPr id="2498" name="Check Box 450" hidden="1">
              <a:extLst>
                <a:ext uri="{63B3BB69-23CF-44E3-9099-C40C66FF867C}">
                  <a14:compatExt spid="_x0000_s2498"/>
                </a:ext>
                <a:ext uri="{FF2B5EF4-FFF2-40B4-BE49-F238E27FC236}">
                  <a16:creationId xmlns:a16="http://schemas.microsoft.com/office/drawing/2014/main" id="{00000000-0008-0000-0000-0000C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24</xdr:row>
          <xdr:rowOff>152400</xdr:rowOff>
        </xdr:from>
        <xdr:to>
          <xdr:col>10</xdr:col>
          <xdr:colOff>66675</xdr:colOff>
          <xdr:row>26</xdr:row>
          <xdr:rowOff>0</xdr:rowOff>
        </xdr:to>
        <xdr:sp macro="" textlink="">
          <xdr:nvSpPr>
            <xdr:cNvPr id="2499" name="Check Box 451" hidden="1">
              <a:extLst>
                <a:ext uri="{63B3BB69-23CF-44E3-9099-C40C66FF867C}">
                  <a14:compatExt spid="_x0000_s2499"/>
                </a:ext>
                <a:ext uri="{FF2B5EF4-FFF2-40B4-BE49-F238E27FC236}">
                  <a16:creationId xmlns:a16="http://schemas.microsoft.com/office/drawing/2014/main" id="{00000000-0008-0000-0000-0000C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152400</xdr:rowOff>
        </xdr:from>
        <xdr:to>
          <xdr:col>10</xdr:col>
          <xdr:colOff>66675</xdr:colOff>
          <xdr:row>28</xdr:row>
          <xdr:rowOff>0</xdr:rowOff>
        </xdr:to>
        <xdr:sp macro="" textlink="">
          <xdr:nvSpPr>
            <xdr:cNvPr id="2500" name="Check Box 452" hidden="1">
              <a:extLst>
                <a:ext uri="{63B3BB69-23CF-44E3-9099-C40C66FF867C}">
                  <a14:compatExt spid="_x0000_s2500"/>
                </a:ext>
                <a:ext uri="{FF2B5EF4-FFF2-40B4-BE49-F238E27FC236}">
                  <a16:creationId xmlns:a16="http://schemas.microsoft.com/office/drawing/2014/main" id="{00000000-0008-0000-0000-0000C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152400</xdr:rowOff>
        </xdr:from>
        <xdr:to>
          <xdr:col>10</xdr:col>
          <xdr:colOff>66675</xdr:colOff>
          <xdr:row>27</xdr:row>
          <xdr:rowOff>0</xdr:rowOff>
        </xdr:to>
        <xdr:sp macro="" textlink="">
          <xdr:nvSpPr>
            <xdr:cNvPr id="2501" name="Check Box 453" hidden="1">
              <a:extLst>
                <a:ext uri="{63B3BB69-23CF-44E3-9099-C40C66FF867C}">
                  <a14:compatExt spid="_x0000_s2501"/>
                </a:ext>
                <a:ext uri="{FF2B5EF4-FFF2-40B4-BE49-F238E27FC236}">
                  <a16:creationId xmlns:a16="http://schemas.microsoft.com/office/drawing/2014/main" id="{00000000-0008-0000-0000-0000C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152400</xdr:rowOff>
        </xdr:from>
        <xdr:to>
          <xdr:col>10</xdr:col>
          <xdr:colOff>66675</xdr:colOff>
          <xdr:row>28</xdr:row>
          <xdr:rowOff>0</xdr:rowOff>
        </xdr:to>
        <xdr:sp macro="" textlink="">
          <xdr:nvSpPr>
            <xdr:cNvPr id="2502" name="Check Box 454" hidden="1">
              <a:extLst>
                <a:ext uri="{63B3BB69-23CF-44E3-9099-C40C66FF867C}">
                  <a14:compatExt spid="_x0000_s2502"/>
                </a:ext>
                <a:ext uri="{FF2B5EF4-FFF2-40B4-BE49-F238E27FC236}">
                  <a16:creationId xmlns:a16="http://schemas.microsoft.com/office/drawing/2014/main" id="{00000000-0008-0000-0000-0000C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152400</xdr:rowOff>
        </xdr:from>
        <xdr:to>
          <xdr:col>10</xdr:col>
          <xdr:colOff>66675</xdr:colOff>
          <xdr:row>30</xdr:row>
          <xdr:rowOff>0</xdr:rowOff>
        </xdr:to>
        <xdr:sp macro="" textlink="">
          <xdr:nvSpPr>
            <xdr:cNvPr id="2503" name="Check Box 455" hidden="1">
              <a:extLst>
                <a:ext uri="{63B3BB69-23CF-44E3-9099-C40C66FF867C}">
                  <a14:compatExt spid="_x0000_s2503"/>
                </a:ext>
                <a:ext uri="{FF2B5EF4-FFF2-40B4-BE49-F238E27FC236}">
                  <a16:creationId xmlns:a16="http://schemas.microsoft.com/office/drawing/2014/main" id="{00000000-0008-0000-0000-0000C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27</xdr:row>
          <xdr:rowOff>152400</xdr:rowOff>
        </xdr:from>
        <xdr:to>
          <xdr:col>10</xdr:col>
          <xdr:colOff>66675</xdr:colOff>
          <xdr:row>29</xdr:row>
          <xdr:rowOff>0</xdr:rowOff>
        </xdr:to>
        <xdr:sp macro="" textlink="">
          <xdr:nvSpPr>
            <xdr:cNvPr id="2504" name="Check Box 456" hidden="1">
              <a:extLst>
                <a:ext uri="{63B3BB69-23CF-44E3-9099-C40C66FF867C}">
                  <a14:compatExt spid="_x0000_s2504"/>
                </a:ext>
                <a:ext uri="{FF2B5EF4-FFF2-40B4-BE49-F238E27FC236}">
                  <a16:creationId xmlns:a16="http://schemas.microsoft.com/office/drawing/2014/main" id="{00000000-0008-0000-0000-0000C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152400</xdr:rowOff>
        </xdr:from>
        <xdr:to>
          <xdr:col>10</xdr:col>
          <xdr:colOff>66675</xdr:colOff>
          <xdr:row>30</xdr:row>
          <xdr:rowOff>0</xdr:rowOff>
        </xdr:to>
        <xdr:sp macro="" textlink="">
          <xdr:nvSpPr>
            <xdr:cNvPr id="2505" name="Check Box 457" hidden="1">
              <a:extLst>
                <a:ext uri="{63B3BB69-23CF-44E3-9099-C40C66FF867C}">
                  <a14:compatExt spid="_x0000_s2505"/>
                </a:ext>
                <a:ext uri="{FF2B5EF4-FFF2-40B4-BE49-F238E27FC236}">
                  <a16:creationId xmlns:a16="http://schemas.microsoft.com/office/drawing/2014/main" id="{00000000-0008-0000-0000-0000C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152400</xdr:rowOff>
        </xdr:from>
        <xdr:to>
          <xdr:col>10</xdr:col>
          <xdr:colOff>66675</xdr:colOff>
          <xdr:row>30</xdr:row>
          <xdr:rowOff>0</xdr:rowOff>
        </xdr:to>
        <xdr:sp macro="" textlink="">
          <xdr:nvSpPr>
            <xdr:cNvPr id="2506" name="Check Box 458" hidden="1">
              <a:extLst>
                <a:ext uri="{63B3BB69-23CF-44E3-9099-C40C66FF867C}">
                  <a14:compatExt spid="_x0000_s2506"/>
                </a:ext>
                <a:ext uri="{FF2B5EF4-FFF2-40B4-BE49-F238E27FC236}">
                  <a16:creationId xmlns:a16="http://schemas.microsoft.com/office/drawing/2014/main" id="{00000000-0008-0000-0000-0000C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152400</xdr:rowOff>
        </xdr:from>
        <xdr:to>
          <xdr:col>10</xdr:col>
          <xdr:colOff>66675</xdr:colOff>
          <xdr:row>32</xdr:row>
          <xdr:rowOff>0</xdr:rowOff>
        </xdr:to>
        <xdr:sp macro="" textlink="">
          <xdr:nvSpPr>
            <xdr:cNvPr id="2507" name="Check Box 459" hidden="1">
              <a:extLst>
                <a:ext uri="{63B3BB69-23CF-44E3-9099-C40C66FF867C}">
                  <a14:compatExt spid="_x0000_s2507"/>
                </a:ext>
                <a:ext uri="{FF2B5EF4-FFF2-40B4-BE49-F238E27FC236}">
                  <a16:creationId xmlns:a16="http://schemas.microsoft.com/office/drawing/2014/main" id="{00000000-0008-0000-0000-0000C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29</xdr:row>
          <xdr:rowOff>152400</xdr:rowOff>
        </xdr:from>
        <xdr:to>
          <xdr:col>10</xdr:col>
          <xdr:colOff>66675</xdr:colOff>
          <xdr:row>31</xdr:row>
          <xdr:rowOff>0</xdr:rowOff>
        </xdr:to>
        <xdr:sp macro="" textlink="">
          <xdr:nvSpPr>
            <xdr:cNvPr id="2508" name="Check Box 460" hidden="1">
              <a:extLst>
                <a:ext uri="{63B3BB69-23CF-44E3-9099-C40C66FF867C}">
                  <a14:compatExt spid="_x0000_s2508"/>
                </a:ext>
                <a:ext uri="{FF2B5EF4-FFF2-40B4-BE49-F238E27FC236}">
                  <a16:creationId xmlns:a16="http://schemas.microsoft.com/office/drawing/2014/main" id="{00000000-0008-0000-0000-0000C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152400</xdr:rowOff>
        </xdr:from>
        <xdr:to>
          <xdr:col>10</xdr:col>
          <xdr:colOff>66675</xdr:colOff>
          <xdr:row>32</xdr:row>
          <xdr:rowOff>0</xdr:rowOff>
        </xdr:to>
        <xdr:sp macro="" textlink="">
          <xdr:nvSpPr>
            <xdr:cNvPr id="2509" name="Check Box 461" hidden="1">
              <a:extLst>
                <a:ext uri="{63B3BB69-23CF-44E3-9099-C40C66FF867C}">
                  <a14:compatExt spid="_x0000_s2509"/>
                </a:ext>
                <a:ext uri="{FF2B5EF4-FFF2-40B4-BE49-F238E27FC236}">
                  <a16:creationId xmlns:a16="http://schemas.microsoft.com/office/drawing/2014/main" id="{00000000-0008-0000-0000-0000C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152400</xdr:rowOff>
        </xdr:from>
        <xdr:to>
          <xdr:col>10</xdr:col>
          <xdr:colOff>66675</xdr:colOff>
          <xdr:row>32</xdr:row>
          <xdr:rowOff>0</xdr:rowOff>
        </xdr:to>
        <xdr:sp macro="" textlink="">
          <xdr:nvSpPr>
            <xdr:cNvPr id="2510" name="Check Box 462" hidden="1">
              <a:extLst>
                <a:ext uri="{63B3BB69-23CF-44E3-9099-C40C66FF867C}">
                  <a14:compatExt spid="_x0000_s2510"/>
                </a:ext>
                <a:ext uri="{FF2B5EF4-FFF2-40B4-BE49-F238E27FC236}">
                  <a16:creationId xmlns:a16="http://schemas.microsoft.com/office/drawing/2014/main" id="{00000000-0008-0000-0000-0000C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31</xdr:row>
          <xdr:rowOff>152400</xdr:rowOff>
        </xdr:from>
        <xdr:to>
          <xdr:col>10</xdr:col>
          <xdr:colOff>66675</xdr:colOff>
          <xdr:row>33</xdr:row>
          <xdr:rowOff>0</xdr:rowOff>
        </xdr:to>
        <xdr:sp macro="" textlink="">
          <xdr:nvSpPr>
            <xdr:cNvPr id="2511" name="Check Box 463" hidden="1">
              <a:extLst>
                <a:ext uri="{63B3BB69-23CF-44E3-9099-C40C66FF867C}">
                  <a14:compatExt spid="_x0000_s2511"/>
                </a:ext>
                <a:ext uri="{FF2B5EF4-FFF2-40B4-BE49-F238E27FC236}">
                  <a16:creationId xmlns:a16="http://schemas.microsoft.com/office/drawing/2014/main" id="{00000000-0008-0000-0000-0000C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152400</xdr:rowOff>
        </xdr:from>
        <xdr:to>
          <xdr:col>10</xdr:col>
          <xdr:colOff>66675</xdr:colOff>
          <xdr:row>32</xdr:row>
          <xdr:rowOff>0</xdr:rowOff>
        </xdr:to>
        <xdr:sp macro="" textlink="">
          <xdr:nvSpPr>
            <xdr:cNvPr id="2512" name="Check Box 464" hidden="1">
              <a:extLst>
                <a:ext uri="{63B3BB69-23CF-44E3-9099-C40C66FF867C}">
                  <a14:compatExt spid="_x0000_s2512"/>
                </a:ext>
                <a:ext uri="{FF2B5EF4-FFF2-40B4-BE49-F238E27FC236}">
                  <a16:creationId xmlns:a16="http://schemas.microsoft.com/office/drawing/2014/main" id="{00000000-0008-0000-0000-0000D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31</xdr:row>
          <xdr:rowOff>152400</xdr:rowOff>
        </xdr:from>
        <xdr:to>
          <xdr:col>10</xdr:col>
          <xdr:colOff>66675</xdr:colOff>
          <xdr:row>33</xdr:row>
          <xdr:rowOff>0</xdr:rowOff>
        </xdr:to>
        <xdr:sp macro="" textlink="">
          <xdr:nvSpPr>
            <xdr:cNvPr id="2513" name="Check Box 465" hidden="1">
              <a:extLst>
                <a:ext uri="{63B3BB69-23CF-44E3-9099-C40C66FF867C}">
                  <a14:compatExt spid="_x0000_s2513"/>
                </a:ext>
                <a:ext uri="{FF2B5EF4-FFF2-40B4-BE49-F238E27FC236}">
                  <a16:creationId xmlns:a16="http://schemas.microsoft.com/office/drawing/2014/main" id="{00000000-0008-0000-0000-0000D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31</xdr:row>
          <xdr:rowOff>152400</xdr:rowOff>
        </xdr:from>
        <xdr:to>
          <xdr:col>10</xdr:col>
          <xdr:colOff>66675</xdr:colOff>
          <xdr:row>33</xdr:row>
          <xdr:rowOff>0</xdr:rowOff>
        </xdr:to>
        <xdr:sp macro="" textlink="">
          <xdr:nvSpPr>
            <xdr:cNvPr id="2514" name="Check Box 466" hidden="1">
              <a:extLst>
                <a:ext uri="{63B3BB69-23CF-44E3-9099-C40C66FF867C}">
                  <a14:compatExt spid="_x0000_s2514"/>
                </a:ext>
                <a:ext uri="{FF2B5EF4-FFF2-40B4-BE49-F238E27FC236}">
                  <a16:creationId xmlns:a16="http://schemas.microsoft.com/office/drawing/2014/main" id="{00000000-0008-0000-0000-0000D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31</xdr:row>
          <xdr:rowOff>152400</xdr:rowOff>
        </xdr:from>
        <xdr:to>
          <xdr:col>10</xdr:col>
          <xdr:colOff>66675</xdr:colOff>
          <xdr:row>33</xdr:row>
          <xdr:rowOff>0</xdr:rowOff>
        </xdr:to>
        <xdr:sp macro="" textlink="">
          <xdr:nvSpPr>
            <xdr:cNvPr id="2515" name="Check Box 467" hidden="1">
              <a:extLst>
                <a:ext uri="{63B3BB69-23CF-44E3-9099-C40C66FF867C}">
                  <a14:compatExt spid="_x0000_s2515"/>
                </a:ext>
                <a:ext uri="{FF2B5EF4-FFF2-40B4-BE49-F238E27FC236}">
                  <a16:creationId xmlns:a16="http://schemas.microsoft.com/office/drawing/2014/main" id="{00000000-0008-0000-0000-0000D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18</xdr:row>
          <xdr:rowOff>152400</xdr:rowOff>
        </xdr:from>
        <xdr:to>
          <xdr:col>10</xdr:col>
          <xdr:colOff>66675</xdr:colOff>
          <xdr:row>20</xdr:row>
          <xdr:rowOff>0</xdr:rowOff>
        </xdr:to>
        <xdr:sp macro="" textlink="">
          <xdr:nvSpPr>
            <xdr:cNvPr id="2516" name="Check Box 468" hidden="1">
              <a:extLst>
                <a:ext uri="{63B3BB69-23CF-44E3-9099-C40C66FF867C}">
                  <a14:compatExt spid="_x0000_s2516"/>
                </a:ext>
                <a:ext uri="{FF2B5EF4-FFF2-40B4-BE49-F238E27FC236}">
                  <a16:creationId xmlns:a16="http://schemas.microsoft.com/office/drawing/2014/main" id="{00000000-0008-0000-0000-0000D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18</xdr:row>
          <xdr:rowOff>152400</xdr:rowOff>
        </xdr:from>
        <xdr:to>
          <xdr:col>10</xdr:col>
          <xdr:colOff>66675</xdr:colOff>
          <xdr:row>20</xdr:row>
          <xdr:rowOff>0</xdr:rowOff>
        </xdr:to>
        <xdr:sp macro="" textlink="">
          <xdr:nvSpPr>
            <xdr:cNvPr id="2517" name="Check Box 469" hidden="1">
              <a:extLst>
                <a:ext uri="{63B3BB69-23CF-44E3-9099-C40C66FF867C}">
                  <a14:compatExt spid="_x0000_s2517"/>
                </a:ext>
                <a:ext uri="{FF2B5EF4-FFF2-40B4-BE49-F238E27FC236}">
                  <a16:creationId xmlns:a16="http://schemas.microsoft.com/office/drawing/2014/main" id="{00000000-0008-0000-0000-0000D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19</xdr:row>
          <xdr:rowOff>152400</xdr:rowOff>
        </xdr:from>
        <xdr:to>
          <xdr:col>10</xdr:col>
          <xdr:colOff>66675</xdr:colOff>
          <xdr:row>21</xdr:row>
          <xdr:rowOff>0</xdr:rowOff>
        </xdr:to>
        <xdr:sp macro="" textlink="">
          <xdr:nvSpPr>
            <xdr:cNvPr id="2518" name="Check Box 470" hidden="1">
              <a:extLst>
                <a:ext uri="{63B3BB69-23CF-44E3-9099-C40C66FF867C}">
                  <a14:compatExt spid="_x0000_s2518"/>
                </a:ext>
                <a:ext uri="{FF2B5EF4-FFF2-40B4-BE49-F238E27FC236}">
                  <a16:creationId xmlns:a16="http://schemas.microsoft.com/office/drawing/2014/main" id="{00000000-0008-0000-0000-0000D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19</xdr:row>
          <xdr:rowOff>152400</xdr:rowOff>
        </xdr:from>
        <xdr:to>
          <xdr:col>10</xdr:col>
          <xdr:colOff>66675</xdr:colOff>
          <xdr:row>21</xdr:row>
          <xdr:rowOff>0</xdr:rowOff>
        </xdr:to>
        <xdr:sp macro="" textlink="">
          <xdr:nvSpPr>
            <xdr:cNvPr id="2519" name="Check Box 471" hidden="1">
              <a:extLst>
                <a:ext uri="{63B3BB69-23CF-44E3-9099-C40C66FF867C}">
                  <a14:compatExt spid="_x0000_s2519"/>
                </a:ext>
                <a:ext uri="{FF2B5EF4-FFF2-40B4-BE49-F238E27FC236}">
                  <a16:creationId xmlns:a16="http://schemas.microsoft.com/office/drawing/2014/main" id="{00000000-0008-0000-0000-0000D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19</xdr:row>
          <xdr:rowOff>152400</xdr:rowOff>
        </xdr:from>
        <xdr:to>
          <xdr:col>10</xdr:col>
          <xdr:colOff>66675</xdr:colOff>
          <xdr:row>21</xdr:row>
          <xdr:rowOff>0</xdr:rowOff>
        </xdr:to>
        <xdr:sp macro="" textlink="">
          <xdr:nvSpPr>
            <xdr:cNvPr id="2520" name="Check Box 472" hidden="1">
              <a:extLst>
                <a:ext uri="{63B3BB69-23CF-44E3-9099-C40C66FF867C}">
                  <a14:compatExt spid="_x0000_s2520"/>
                </a:ext>
                <a:ext uri="{FF2B5EF4-FFF2-40B4-BE49-F238E27FC236}">
                  <a16:creationId xmlns:a16="http://schemas.microsoft.com/office/drawing/2014/main" id="{00000000-0008-0000-0000-0000D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18</xdr:row>
          <xdr:rowOff>152400</xdr:rowOff>
        </xdr:from>
        <xdr:to>
          <xdr:col>10</xdr:col>
          <xdr:colOff>66675</xdr:colOff>
          <xdr:row>20</xdr:row>
          <xdr:rowOff>0</xdr:rowOff>
        </xdr:to>
        <xdr:sp macro="" textlink="">
          <xdr:nvSpPr>
            <xdr:cNvPr id="2521" name="Check Box 473" hidden="1">
              <a:extLst>
                <a:ext uri="{63B3BB69-23CF-44E3-9099-C40C66FF867C}">
                  <a14:compatExt spid="_x0000_s2521"/>
                </a:ext>
                <a:ext uri="{FF2B5EF4-FFF2-40B4-BE49-F238E27FC236}">
                  <a16:creationId xmlns:a16="http://schemas.microsoft.com/office/drawing/2014/main" id="{00000000-0008-0000-0000-0000D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19</xdr:row>
          <xdr:rowOff>152400</xdr:rowOff>
        </xdr:from>
        <xdr:to>
          <xdr:col>10</xdr:col>
          <xdr:colOff>66675</xdr:colOff>
          <xdr:row>21</xdr:row>
          <xdr:rowOff>0</xdr:rowOff>
        </xdr:to>
        <xdr:sp macro="" textlink="">
          <xdr:nvSpPr>
            <xdr:cNvPr id="2522" name="Check Box 474" hidden="1">
              <a:extLst>
                <a:ext uri="{63B3BB69-23CF-44E3-9099-C40C66FF867C}">
                  <a14:compatExt spid="_x0000_s2522"/>
                </a:ext>
                <a:ext uri="{FF2B5EF4-FFF2-40B4-BE49-F238E27FC236}">
                  <a16:creationId xmlns:a16="http://schemas.microsoft.com/office/drawing/2014/main" id="{00000000-0008-0000-0000-0000D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19</xdr:row>
          <xdr:rowOff>152400</xdr:rowOff>
        </xdr:from>
        <xdr:to>
          <xdr:col>10</xdr:col>
          <xdr:colOff>66675</xdr:colOff>
          <xdr:row>21</xdr:row>
          <xdr:rowOff>0</xdr:rowOff>
        </xdr:to>
        <xdr:sp macro="" textlink="">
          <xdr:nvSpPr>
            <xdr:cNvPr id="2523" name="Check Box 475" hidden="1">
              <a:extLst>
                <a:ext uri="{63B3BB69-23CF-44E3-9099-C40C66FF867C}">
                  <a14:compatExt spid="_x0000_s2523"/>
                </a:ext>
                <a:ext uri="{FF2B5EF4-FFF2-40B4-BE49-F238E27FC236}">
                  <a16:creationId xmlns:a16="http://schemas.microsoft.com/office/drawing/2014/main" id="{00000000-0008-0000-0000-0000D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18</xdr:row>
          <xdr:rowOff>152400</xdr:rowOff>
        </xdr:from>
        <xdr:to>
          <xdr:col>10</xdr:col>
          <xdr:colOff>66675</xdr:colOff>
          <xdr:row>20</xdr:row>
          <xdr:rowOff>0</xdr:rowOff>
        </xdr:to>
        <xdr:sp macro="" textlink="">
          <xdr:nvSpPr>
            <xdr:cNvPr id="2524" name="Check Box 476" hidden="1">
              <a:extLst>
                <a:ext uri="{63B3BB69-23CF-44E3-9099-C40C66FF867C}">
                  <a14:compatExt spid="_x0000_s2524"/>
                </a:ext>
                <a:ext uri="{FF2B5EF4-FFF2-40B4-BE49-F238E27FC236}">
                  <a16:creationId xmlns:a16="http://schemas.microsoft.com/office/drawing/2014/main" id="{00000000-0008-0000-0000-0000D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18</xdr:row>
          <xdr:rowOff>152400</xdr:rowOff>
        </xdr:from>
        <xdr:to>
          <xdr:col>10</xdr:col>
          <xdr:colOff>66675</xdr:colOff>
          <xdr:row>20</xdr:row>
          <xdr:rowOff>0</xdr:rowOff>
        </xdr:to>
        <xdr:sp macro="" textlink="">
          <xdr:nvSpPr>
            <xdr:cNvPr id="2525" name="Check Box 477" hidden="1">
              <a:extLst>
                <a:ext uri="{63B3BB69-23CF-44E3-9099-C40C66FF867C}">
                  <a14:compatExt spid="_x0000_s2525"/>
                </a:ext>
                <a:ext uri="{FF2B5EF4-FFF2-40B4-BE49-F238E27FC236}">
                  <a16:creationId xmlns:a16="http://schemas.microsoft.com/office/drawing/2014/main" id="{00000000-0008-0000-0000-0000D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19</xdr:row>
          <xdr:rowOff>152400</xdr:rowOff>
        </xdr:from>
        <xdr:to>
          <xdr:col>10</xdr:col>
          <xdr:colOff>66675</xdr:colOff>
          <xdr:row>21</xdr:row>
          <xdr:rowOff>0</xdr:rowOff>
        </xdr:to>
        <xdr:sp macro="" textlink="">
          <xdr:nvSpPr>
            <xdr:cNvPr id="2526" name="Check Box 478" hidden="1">
              <a:extLst>
                <a:ext uri="{63B3BB69-23CF-44E3-9099-C40C66FF867C}">
                  <a14:compatExt spid="_x0000_s2526"/>
                </a:ext>
                <a:ext uri="{FF2B5EF4-FFF2-40B4-BE49-F238E27FC236}">
                  <a16:creationId xmlns:a16="http://schemas.microsoft.com/office/drawing/2014/main" id="{00000000-0008-0000-0000-0000D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19</xdr:row>
          <xdr:rowOff>152400</xdr:rowOff>
        </xdr:from>
        <xdr:to>
          <xdr:col>10</xdr:col>
          <xdr:colOff>66675</xdr:colOff>
          <xdr:row>21</xdr:row>
          <xdr:rowOff>0</xdr:rowOff>
        </xdr:to>
        <xdr:sp macro="" textlink="">
          <xdr:nvSpPr>
            <xdr:cNvPr id="2527" name="Check Box 479" hidden="1">
              <a:extLst>
                <a:ext uri="{63B3BB69-23CF-44E3-9099-C40C66FF867C}">
                  <a14:compatExt spid="_x0000_s2527"/>
                </a:ext>
                <a:ext uri="{FF2B5EF4-FFF2-40B4-BE49-F238E27FC236}">
                  <a16:creationId xmlns:a16="http://schemas.microsoft.com/office/drawing/2014/main" id="{00000000-0008-0000-0000-0000D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19</xdr:row>
          <xdr:rowOff>152400</xdr:rowOff>
        </xdr:from>
        <xdr:to>
          <xdr:col>10</xdr:col>
          <xdr:colOff>66675</xdr:colOff>
          <xdr:row>21</xdr:row>
          <xdr:rowOff>0</xdr:rowOff>
        </xdr:to>
        <xdr:sp macro="" textlink="">
          <xdr:nvSpPr>
            <xdr:cNvPr id="2528" name="Check Box 480" hidden="1">
              <a:extLst>
                <a:ext uri="{63B3BB69-23CF-44E3-9099-C40C66FF867C}">
                  <a14:compatExt spid="_x0000_s2528"/>
                </a:ext>
                <a:ext uri="{FF2B5EF4-FFF2-40B4-BE49-F238E27FC236}">
                  <a16:creationId xmlns:a16="http://schemas.microsoft.com/office/drawing/2014/main" id="{00000000-0008-0000-0000-0000E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18</xdr:row>
          <xdr:rowOff>152400</xdr:rowOff>
        </xdr:from>
        <xdr:to>
          <xdr:col>10</xdr:col>
          <xdr:colOff>66675</xdr:colOff>
          <xdr:row>20</xdr:row>
          <xdr:rowOff>0</xdr:rowOff>
        </xdr:to>
        <xdr:sp macro="" textlink="">
          <xdr:nvSpPr>
            <xdr:cNvPr id="2529" name="Check Box 481" hidden="1">
              <a:extLst>
                <a:ext uri="{63B3BB69-23CF-44E3-9099-C40C66FF867C}">
                  <a14:compatExt spid="_x0000_s2529"/>
                </a:ext>
                <a:ext uri="{FF2B5EF4-FFF2-40B4-BE49-F238E27FC236}">
                  <a16:creationId xmlns:a16="http://schemas.microsoft.com/office/drawing/2014/main" id="{00000000-0008-0000-0000-0000E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19</xdr:row>
          <xdr:rowOff>152400</xdr:rowOff>
        </xdr:from>
        <xdr:to>
          <xdr:col>10</xdr:col>
          <xdr:colOff>66675</xdr:colOff>
          <xdr:row>21</xdr:row>
          <xdr:rowOff>0</xdr:rowOff>
        </xdr:to>
        <xdr:sp macro="" textlink="">
          <xdr:nvSpPr>
            <xdr:cNvPr id="2530" name="Check Box 482" hidden="1">
              <a:extLst>
                <a:ext uri="{63B3BB69-23CF-44E3-9099-C40C66FF867C}">
                  <a14:compatExt spid="_x0000_s2530"/>
                </a:ext>
                <a:ext uri="{FF2B5EF4-FFF2-40B4-BE49-F238E27FC236}">
                  <a16:creationId xmlns:a16="http://schemas.microsoft.com/office/drawing/2014/main" id="{00000000-0008-0000-0000-0000E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19</xdr:row>
          <xdr:rowOff>152400</xdr:rowOff>
        </xdr:from>
        <xdr:to>
          <xdr:col>10</xdr:col>
          <xdr:colOff>66675</xdr:colOff>
          <xdr:row>21</xdr:row>
          <xdr:rowOff>0</xdr:rowOff>
        </xdr:to>
        <xdr:sp macro="" textlink="">
          <xdr:nvSpPr>
            <xdr:cNvPr id="2531" name="Check Box 483" hidden="1">
              <a:extLst>
                <a:ext uri="{63B3BB69-23CF-44E3-9099-C40C66FF867C}">
                  <a14:compatExt spid="_x0000_s2531"/>
                </a:ext>
                <a:ext uri="{FF2B5EF4-FFF2-40B4-BE49-F238E27FC236}">
                  <a16:creationId xmlns:a16="http://schemas.microsoft.com/office/drawing/2014/main" id="{00000000-0008-0000-0000-0000E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18</xdr:row>
          <xdr:rowOff>152400</xdr:rowOff>
        </xdr:from>
        <xdr:to>
          <xdr:col>10</xdr:col>
          <xdr:colOff>66675</xdr:colOff>
          <xdr:row>20</xdr:row>
          <xdr:rowOff>0</xdr:rowOff>
        </xdr:to>
        <xdr:sp macro="" textlink="">
          <xdr:nvSpPr>
            <xdr:cNvPr id="2532" name="Check Box 484" hidden="1">
              <a:extLst>
                <a:ext uri="{63B3BB69-23CF-44E3-9099-C40C66FF867C}">
                  <a14:compatExt spid="_x0000_s2532"/>
                </a:ext>
                <a:ext uri="{FF2B5EF4-FFF2-40B4-BE49-F238E27FC236}">
                  <a16:creationId xmlns:a16="http://schemas.microsoft.com/office/drawing/2014/main" id="{00000000-0008-0000-0000-0000E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18</xdr:row>
          <xdr:rowOff>152400</xdr:rowOff>
        </xdr:from>
        <xdr:to>
          <xdr:col>10</xdr:col>
          <xdr:colOff>66675</xdr:colOff>
          <xdr:row>20</xdr:row>
          <xdr:rowOff>0</xdr:rowOff>
        </xdr:to>
        <xdr:sp macro="" textlink="">
          <xdr:nvSpPr>
            <xdr:cNvPr id="2533" name="Check Box 485" hidden="1">
              <a:extLst>
                <a:ext uri="{63B3BB69-23CF-44E3-9099-C40C66FF867C}">
                  <a14:compatExt spid="_x0000_s2533"/>
                </a:ext>
                <a:ext uri="{FF2B5EF4-FFF2-40B4-BE49-F238E27FC236}">
                  <a16:creationId xmlns:a16="http://schemas.microsoft.com/office/drawing/2014/main" id="{00000000-0008-0000-0000-0000E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19</xdr:row>
          <xdr:rowOff>152400</xdr:rowOff>
        </xdr:from>
        <xdr:to>
          <xdr:col>10</xdr:col>
          <xdr:colOff>66675</xdr:colOff>
          <xdr:row>21</xdr:row>
          <xdr:rowOff>0</xdr:rowOff>
        </xdr:to>
        <xdr:sp macro="" textlink="">
          <xdr:nvSpPr>
            <xdr:cNvPr id="2534" name="Check Box 486" hidden="1">
              <a:extLst>
                <a:ext uri="{63B3BB69-23CF-44E3-9099-C40C66FF867C}">
                  <a14:compatExt spid="_x0000_s2534"/>
                </a:ext>
                <a:ext uri="{FF2B5EF4-FFF2-40B4-BE49-F238E27FC236}">
                  <a16:creationId xmlns:a16="http://schemas.microsoft.com/office/drawing/2014/main" id="{00000000-0008-0000-0000-0000E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19</xdr:row>
          <xdr:rowOff>152400</xdr:rowOff>
        </xdr:from>
        <xdr:to>
          <xdr:col>10</xdr:col>
          <xdr:colOff>66675</xdr:colOff>
          <xdr:row>21</xdr:row>
          <xdr:rowOff>0</xdr:rowOff>
        </xdr:to>
        <xdr:sp macro="" textlink="">
          <xdr:nvSpPr>
            <xdr:cNvPr id="2535" name="Check Box 487" hidden="1">
              <a:extLst>
                <a:ext uri="{63B3BB69-23CF-44E3-9099-C40C66FF867C}">
                  <a14:compatExt spid="_x0000_s2535"/>
                </a:ext>
                <a:ext uri="{FF2B5EF4-FFF2-40B4-BE49-F238E27FC236}">
                  <a16:creationId xmlns:a16="http://schemas.microsoft.com/office/drawing/2014/main" id="{00000000-0008-0000-0000-0000E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18</xdr:row>
          <xdr:rowOff>152400</xdr:rowOff>
        </xdr:from>
        <xdr:to>
          <xdr:col>10</xdr:col>
          <xdr:colOff>66675</xdr:colOff>
          <xdr:row>20</xdr:row>
          <xdr:rowOff>0</xdr:rowOff>
        </xdr:to>
        <xdr:sp macro="" textlink="">
          <xdr:nvSpPr>
            <xdr:cNvPr id="2536" name="Check Box 488" hidden="1">
              <a:extLst>
                <a:ext uri="{63B3BB69-23CF-44E3-9099-C40C66FF867C}">
                  <a14:compatExt spid="_x0000_s2536"/>
                </a:ext>
                <a:ext uri="{FF2B5EF4-FFF2-40B4-BE49-F238E27FC236}">
                  <a16:creationId xmlns:a16="http://schemas.microsoft.com/office/drawing/2014/main" id="{00000000-0008-0000-0000-0000E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18</xdr:row>
          <xdr:rowOff>152400</xdr:rowOff>
        </xdr:from>
        <xdr:to>
          <xdr:col>10</xdr:col>
          <xdr:colOff>66675</xdr:colOff>
          <xdr:row>20</xdr:row>
          <xdr:rowOff>0</xdr:rowOff>
        </xdr:to>
        <xdr:sp macro="" textlink="">
          <xdr:nvSpPr>
            <xdr:cNvPr id="2537" name="Check Box 489" hidden="1">
              <a:extLst>
                <a:ext uri="{63B3BB69-23CF-44E3-9099-C40C66FF867C}">
                  <a14:compatExt spid="_x0000_s2537"/>
                </a:ext>
                <a:ext uri="{FF2B5EF4-FFF2-40B4-BE49-F238E27FC236}">
                  <a16:creationId xmlns:a16="http://schemas.microsoft.com/office/drawing/2014/main" id="{00000000-0008-0000-0000-0000E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19</xdr:row>
          <xdr:rowOff>152400</xdr:rowOff>
        </xdr:from>
        <xdr:to>
          <xdr:col>10</xdr:col>
          <xdr:colOff>66675</xdr:colOff>
          <xdr:row>21</xdr:row>
          <xdr:rowOff>0</xdr:rowOff>
        </xdr:to>
        <xdr:sp macro="" textlink="">
          <xdr:nvSpPr>
            <xdr:cNvPr id="2538" name="Check Box 490" hidden="1">
              <a:extLst>
                <a:ext uri="{63B3BB69-23CF-44E3-9099-C40C66FF867C}">
                  <a14:compatExt spid="_x0000_s2538"/>
                </a:ext>
                <a:ext uri="{FF2B5EF4-FFF2-40B4-BE49-F238E27FC236}">
                  <a16:creationId xmlns:a16="http://schemas.microsoft.com/office/drawing/2014/main" id="{00000000-0008-0000-0000-0000E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18</xdr:row>
          <xdr:rowOff>152400</xdr:rowOff>
        </xdr:from>
        <xdr:to>
          <xdr:col>10</xdr:col>
          <xdr:colOff>66675</xdr:colOff>
          <xdr:row>20</xdr:row>
          <xdr:rowOff>0</xdr:rowOff>
        </xdr:to>
        <xdr:sp macro="" textlink="">
          <xdr:nvSpPr>
            <xdr:cNvPr id="2539" name="Check Box 491" hidden="1">
              <a:extLst>
                <a:ext uri="{63B3BB69-23CF-44E3-9099-C40C66FF867C}">
                  <a14:compatExt spid="_x0000_s2539"/>
                </a:ext>
                <a:ext uri="{FF2B5EF4-FFF2-40B4-BE49-F238E27FC236}">
                  <a16:creationId xmlns:a16="http://schemas.microsoft.com/office/drawing/2014/main" id="{00000000-0008-0000-0000-0000E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18</xdr:row>
          <xdr:rowOff>152400</xdr:rowOff>
        </xdr:from>
        <xdr:to>
          <xdr:col>10</xdr:col>
          <xdr:colOff>66675</xdr:colOff>
          <xdr:row>20</xdr:row>
          <xdr:rowOff>0</xdr:rowOff>
        </xdr:to>
        <xdr:sp macro="" textlink="">
          <xdr:nvSpPr>
            <xdr:cNvPr id="2540" name="Check Box 492" hidden="1">
              <a:extLst>
                <a:ext uri="{63B3BB69-23CF-44E3-9099-C40C66FF867C}">
                  <a14:compatExt spid="_x0000_s2540"/>
                </a:ext>
                <a:ext uri="{FF2B5EF4-FFF2-40B4-BE49-F238E27FC236}">
                  <a16:creationId xmlns:a16="http://schemas.microsoft.com/office/drawing/2014/main" id="{00000000-0008-0000-0000-0000E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19</xdr:row>
          <xdr:rowOff>152400</xdr:rowOff>
        </xdr:from>
        <xdr:to>
          <xdr:col>10</xdr:col>
          <xdr:colOff>66675</xdr:colOff>
          <xdr:row>21</xdr:row>
          <xdr:rowOff>0</xdr:rowOff>
        </xdr:to>
        <xdr:sp macro="" textlink="">
          <xdr:nvSpPr>
            <xdr:cNvPr id="2541" name="Check Box 493" hidden="1">
              <a:extLst>
                <a:ext uri="{63B3BB69-23CF-44E3-9099-C40C66FF867C}">
                  <a14:compatExt spid="_x0000_s2541"/>
                </a:ext>
                <a:ext uri="{FF2B5EF4-FFF2-40B4-BE49-F238E27FC236}">
                  <a16:creationId xmlns:a16="http://schemas.microsoft.com/office/drawing/2014/main" id="{00000000-0008-0000-0000-0000E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19</xdr:row>
          <xdr:rowOff>152400</xdr:rowOff>
        </xdr:from>
        <xdr:to>
          <xdr:col>10</xdr:col>
          <xdr:colOff>66675</xdr:colOff>
          <xdr:row>21</xdr:row>
          <xdr:rowOff>0</xdr:rowOff>
        </xdr:to>
        <xdr:sp macro="" textlink="">
          <xdr:nvSpPr>
            <xdr:cNvPr id="2542" name="Check Box 494" hidden="1">
              <a:extLst>
                <a:ext uri="{63B3BB69-23CF-44E3-9099-C40C66FF867C}">
                  <a14:compatExt spid="_x0000_s2542"/>
                </a:ext>
                <a:ext uri="{FF2B5EF4-FFF2-40B4-BE49-F238E27FC236}">
                  <a16:creationId xmlns:a16="http://schemas.microsoft.com/office/drawing/2014/main" id="{00000000-0008-0000-0000-0000E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18</xdr:row>
          <xdr:rowOff>152400</xdr:rowOff>
        </xdr:from>
        <xdr:to>
          <xdr:col>10</xdr:col>
          <xdr:colOff>66675</xdr:colOff>
          <xdr:row>20</xdr:row>
          <xdr:rowOff>0</xdr:rowOff>
        </xdr:to>
        <xdr:sp macro="" textlink="">
          <xdr:nvSpPr>
            <xdr:cNvPr id="2543" name="Check Box 495" hidden="1">
              <a:extLst>
                <a:ext uri="{63B3BB69-23CF-44E3-9099-C40C66FF867C}">
                  <a14:compatExt spid="_x0000_s2543"/>
                </a:ext>
                <a:ext uri="{FF2B5EF4-FFF2-40B4-BE49-F238E27FC236}">
                  <a16:creationId xmlns:a16="http://schemas.microsoft.com/office/drawing/2014/main" id="{00000000-0008-0000-0000-0000E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18</xdr:row>
          <xdr:rowOff>152400</xdr:rowOff>
        </xdr:from>
        <xdr:to>
          <xdr:col>10</xdr:col>
          <xdr:colOff>66675</xdr:colOff>
          <xdr:row>20</xdr:row>
          <xdr:rowOff>0</xdr:rowOff>
        </xdr:to>
        <xdr:sp macro="" textlink="">
          <xdr:nvSpPr>
            <xdr:cNvPr id="2544" name="Check Box 496" hidden="1">
              <a:extLst>
                <a:ext uri="{63B3BB69-23CF-44E3-9099-C40C66FF867C}">
                  <a14:compatExt spid="_x0000_s2544"/>
                </a:ext>
                <a:ext uri="{FF2B5EF4-FFF2-40B4-BE49-F238E27FC236}">
                  <a16:creationId xmlns:a16="http://schemas.microsoft.com/office/drawing/2014/main" id="{00000000-0008-0000-0000-0000F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19</xdr:row>
          <xdr:rowOff>152400</xdr:rowOff>
        </xdr:from>
        <xdr:to>
          <xdr:col>10</xdr:col>
          <xdr:colOff>66675</xdr:colOff>
          <xdr:row>21</xdr:row>
          <xdr:rowOff>0</xdr:rowOff>
        </xdr:to>
        <xdr:sp macro="" textlink="">
          <xdr:nvSpPr>
            <xdr:cNvPr id="2545" name="Check Box 497" hidden="1">
              <a:extLst>
                <a:ext uri="{63B3BB69-23CF-44E3-9099-C40C66FF867C}">
                  <a14:compatExt spid="_x0000_s2545"/>
                </a:ext>
                <a:ext uri="{FF2B5EF4-FFF2-40B4-BE49-F238E27FC236}">
                  <a16:creationId xmlns:a16="http://schemas.microsoft.com/office/drawing/2014/main" id="{00000000-0008-0000-0000-0000F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19</xdr:row>
          <xdr:rowOff>152400</xdr:rowOff>
        </xdr:from>
        <xdr:to>
          <xdr:col>10</xdr:col>
          <xdr:colOff>66675</xdr:colOff>
          <xdr:row>21</xdr:row>
          <xdr:rowOff>0</xdr:rowOff>
        </xdr:to>
        <xdr:sp macro="" textlink="">
          <xdr:nvSpPr>
            <xdr:cNvPr id="2546" name="Check Box 498" hidden="1">
              <a:extLst>
                <a:ext uri="{63B3BB69-23CF-44E3-9099-C40C66FF867C}">
                  <a14:compatExt spid="_x0000_s2546"/>
                </a:ext>
                <a:ext uri="{FF2B5EF4-FFF2-40B4-BE49-F238E27FC236}">
                  <a16:creationId xmlns:a16="http://schemas.microsoft.com/office/drawing/2014/main" id="{00000000-0008-0000-0000-0000F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19</xdr:row>
          <xdr:rowOff>152400</xdr:rowOff>
        </xdr:from>
        <xdr:to>
          <xdr:col>10</xdr:col>
          <xdr:colOff>66675</xdr:colOff>
          <xdr:row>21</xdr:row>
          <xdr:rowOff>0</xdr:rowOff>
        </xdr:to>
        <xdr:sp macro="" textlink="">
          <xdr:nvSpPr>
            <xdr:cNvPr id="2547" name="Check Box 499" hidden="1">
              <a:extLst>
                <a:ext uri="{63B3BB69-23CF-44E3-9099-C40C66FF867C}">
                  <a14:compatExt spid="_x0000_s2547"/>
                </a:ext>
                <a:ext uri="{FF2B5EF4-FFF2-40B4-BE49-F238E27FC236}">
                  <a16:creationId xmlns:a16="http://schemas.microsoft.com/office/drawing/2014/main" id="{00000000-0008-0000-0000-0000F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20</xdr:row>
          <xdr:rowOff>152400</xdr:rowOff>
        </xdr:from>
        <xdr:to>
          <xdr:col>10</xdr:col>
          <xdr:colOff>66675</xdr:colOff>
          <xdr:row>22</xdr:row>
          <xdr:rowOff>0</xdr:rowOff>
        </xdr:to>
        <xdr:sp macro="" textlink="">
          <xdr:nvSpPr>
            <xdr:cNvPr id="2548" name="Check Box 500" hidden="1">
              <a:extLst>
                <a:ext uri="{63B3BB69-23CF-44E3-9099-C40C66FF867C}">
                  <a14:compatExt spid="_x0000_s2548"/>
                </a:ext>
                <a:ext uri="{FF2B5EF4-FFF2-40B4-BE49-F238E27FC236}">
                  <a16:creationId xmlns:a16="http://schemas.microsoft.com/office/drawing/2014/main" id="{00000000-0008-0000-0000-0000F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20</xdr:row>
          <xdr:rowOff>152400</xdr:rowOff>
        </xdr:from>
        <xdr:to>
          <xdr:col>10</xdr:col>
          <xdr:colOff>66675</xdr:colOff>
          <xdr:row>22</xdr:row>
          <xdr:rowOff>0</xdr:rowOff>
        </xdr:to>
        <xdr:sp macro="" textlink="">
          <xdr:nvSpPr>
            <xdr:cNvPr id="2549" name="Check Box 501" hidden="1">
              <a:extLst>
                <a:ext uri="{63B3BB69-23CF-44E3-9099-C40C66FF867C}">
                  <a14:compatExt spid="_x0000_s2549"/>
                </a:ext>
                <a:ext uri="{FF2B5EF4-FFF2-40B4-BE49-F238E27FC236}">
                  <a16:creationId xmlns:a16="http://schemas.microsoft.com/office/drawing/2014/main" id="{00000000-0008-0000-0000-0000F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20</xdr:row>
          <xdr:rowOff>152400</xdr:rowOff>
        </xdr:from>
        <xdr:to>
          <xdr:col>10</xdr:col>
          <xdr:colOff>66675</xdr:colOff>
          <xdr:row>22</xdr:row>
          <xdr:rowOff>0</xdr:rowOff>
        </xdr:to>
        <xdr:sp macro="" textlink="">
          <xdr:nvSpPr>
            <xdr:cNvPr id="2550" name="Check Box 502" hidden="1">
              <a:extLst>
                <a:ext uri="{63B3BB69-23CF-44E3-9099-C40C66FF867C}">
                  <a14:compatExt spid="_x0000_s2550"/>
                </a:ext>
                <a:ext uri="{FF2B5EF4-FFF2-40B4-BE49-F238E27FC236}">
                  <a16:creationId xmlns:a16="http://schemas.microsoft.com/office/drawing/2014/main" id="{00000000-0008-0000-0000-0000F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19</xdr:row>
          <xdr:rowOff>152400</xdr:rowOff>
        </xdr:from>
        <xdr:to>
          <xdr:col>10</xdr:col>
          <xdr:colOff>66675</xdr:colOff>
          <xdr:row>21</xdr:row>
          <xdr:rowOff>0</xdr:rowOff>
        </xdr:to>
        <xdr:sp macro="" textlink="">
          <xdr:nvSpPr>
            <xdr:cNvPr id="2551" name="Check Box 503" hidden="1">
              <a:extLst>
                <a:ext uri="{63B3BB69-23CF-44E3-9099-C40C66FF867C}">
                  <a14:compatExt spid="_x0000_s2551"/>
                </a:ext>
                <a:ext uri="{FF2B5EF4-FFF2-40B4-BE49-F238E27FC236}">
                  <a16:creationId xmlns:a16="http://schemas.microsoft.com/office/drawing/2014/main" id="{00000000-0008-0000-0000-0000F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20</xdr:row>
          <xdr:rowOff>152400</xdr:rowOff>
        </xdr:from>
        <xdr:to>
          <xdr:col>10</xdr:col>
          <xdr:colOff>66675</xdr:colOff>
          <xdr:row>22</xdr:row>
          <xdr:rowOff>0</xdr:rowOff>
        </xdr:to>
        <xdr:sp macro="" textlink="">
          <xdr:nvSpPr>
            <xdr:cNvPr id="2552" name="Check Box 504" hidden="1">
              <a:extLst>
                <a:ext uri="{63B3BB69-23CF-44E3-9099-C40C66FF867C}">
                  <a14:compatExt spid="_x0000_s2552"/>
                </a:ext>
                <a:ext uri="{FF2B5EF4-FFF2-40B4-BE49-F238E27FC236}">
                  <a16:creationId xmlns:a16="http://schemas.microsoft.com/office/drawing/2014/main" id="{00000000-0008-0000-0000-0000F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20</xdr:row>
          <xdr:rowOff>152400</xdr:rowOff>
        </xdr:from>
        <xdr:to>
          <xdr:col>10</xdr:col>
          <xdr:colOff>66675</xdr:colOff>
          <xdr:row>22</xdr:row>
          <xdr:rowOff>0</xdr:rowOff>
        </xdr:to>
        <xdr:sp macro="" textlink="">
          <xdr:nvSpPr>
            <xdr:cNvPr id="2553" name="Check Box 505" hidden="1">
              <a:extLst>
                <a:ext uri="{63B3BB69-23CF-44E3-9099-C40C66FF867C}">
                  <a14:compatExt spid="_x0000_s2553"/>
                </a:ext>
                <a:ext uri="{FF2B5EF4-FFF2-40B4-BE49-F238E27FC236}">
                  <a16:creationId xmlns:a16="http://schemas.microsoft.com/office/drawing/2014/main" id="{00000000-0008-0000-0000-0000F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19</xdr:row>
          <xdr:rowOff>152400</xdr:rowOff>
        </xdr:from>
        <xdr:to>
          <xdr:col>10</xdr:col>
          <xdr:colOff>66675</xdr:colOff>
          <xdr:row>21</xdr:row>
          <xdr:rowOff>0</xdr:rowOff>
        </xdr:to>
        <xdr:sp macro="" textlink="">
          <xdr:nvSpPr>
            <xdr:cNvPr id="2554" name="Check Box 506" hidden="1">
              <a:extLst>
                <a:ext uri="{63B3BB69-23CF-44E3-9099-C40C66FF867C}">
                  <a14:compatExt spid="_x0000_s2554"/>
                </a:ext>
                <a:ext uri="{FF2B5EF4-FFF2-40B4-BE49-F238E27FC236}">
                  <a16:creationId xmlns:a16="http://schemas.microsoft.com/office/drawing/2014/main" id="{00000000-0008-0000-0000-0000F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19</xdr:row>
          <xdr:rowOff>152400</xdr:rowOff>
        </xdr:from>
        <xdr:to>
          <xdr:col>10</xdr:col>
          <xdr:colOff>66675</xdr:colOff>
          <xdr:row>21</xdr:row>
          <xdr:rowOff>0</xdr:rowOff>
        </xdr:to>
        <xdr:sp macro="" textlink="">
          <xdr:nvSpPr>
            <xdr:cNvPr id="2555" name="Check Box 507" hidden="1">
              <a:extLst>
                <a:ext uri="{63B3BB69-23CF-44E3-9099-C40C66FF867C}">
                  <a14:compatExt spid="_x0000_s2555"/>
                </a:ext>
                <a:ext uri="{FF2B5EF4-FFF2-40B4-BE49-F238E27FC236}">
                  <a16:creationId xmlns:a16="http://schemas.microsoft.com/office/drawing/2014/main" id="{00000000-0008-0000-0000-0000F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20</xdr:row>
          <xdr:rowOff>152400</xdr:rowOff>
        </xdr:from>
        <xdr:to>
          <xdr:col>10</xdr:col>
          <xdr:colOff>66675</xdr:colOff>
          <xdr:row>22</xdr:row>
          <xdr:rowOff>0</xdr:rowOff>
        </xdr:to>
        <xdr:sp macro="" textlink="">
          <xdr:nvSpPr>
            <xdr:cNvPr id="2556" name="Check Box 508" hidden="1">
              <a:extLst>
                <a:ext uri="{63B3BB69-23CF-44E3-9099-C40C66FF867C}">
                  <a14:compatExt spid="_x0000_s2556"/>
                </a:ext>
                <a:ext uri="{FF2B5EF4-FFF2-40B4-BE49-F238E27FC236}">
                  <a16:creationId xmlns:a16="http://schemas.microsoft.com/office/drawing/2014/main" id="{00000000-0008-0000-0000-0000F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20</xdr:row>
          <xdr:rowOff>152400</xdr:rowOff>
        </xdr:from>
        <xdr:to>
          <xdr:col>10</xdr:col>
          <xdr:colOff>66675</xdr:colOff>
          <xdr:row>22</xdr:row>
          <xdr:rowOff>0</xdr:rowOff>
        </xdr:to>
        <xdr:sp macro="" textlink="">
          <xdr:nvSpPr>
            <xdr:cNvPr id="2557" name="Check Box 509" hidden="1">
              <a:extLst>
                <a:ext uri="{63B3BB69-23CF-44E3-9099-C40C66FF867C}">
                  <a14:compatExt spid="_x0000_s2557"/>
                </a:ext>
                <a:ext uri="{FF2B5EF4-FFF2-40B4-BE49-F238E27FC236}">
                  <a16:creationId xmlns:a16="http://schemas.microsoft.com/office/drawing/2014/main" id="{00000000-0008-0000-0000-0000F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20</xdr:row>
          <xdr:rowOff>152400</xdr:rowOff>
        </xdr:from>
        <xdr:to>
          <xdr:col>10</xdr:col>
          <xdr:colOff>66675</xdr:colOff>
          <xdr:row>22</xdr:row>
          <xdr:rowOff>0</xdr:rowOff>
        </xdr:to>
        <xdr:sp macro="" textlink="">
          <xdr:nvSpPr>
            <xdr:cNvPr id="2558" name="Check Box 510" hidden="1">
              <a:extLst>
                <a:ext uri="{63B3BB69-23CF-44E3-9099-C40C66FF867C}">
                  <a14:compatExt spid="_x0000_s2558"/>
                </a:ext>
                <a:ext uri="{FF2B5EF4-FFF2-40B4-BE49-F238E27FC236}">
                  <a16:creationId xmlns:a16="http://schemas.microsoft.com/office/drawing/2014/main" id="{00000000-0008-0000-0000-0000F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19</xdr:row>
          <xdr:rowOff>152400</xdr:rowOff>
        </xdr:from>
        <xdr:to>
          <xdr:col>10</xdr:col>
          <xdr:colOff>66675</xdr:colOff>
          <xdr:row>21</xdr:row>
          <xdr:rowOff>0</xdr:rowOff>
        </xdr:to>
        <xdr:sp macro="" textlink="">
          <xdr:nvSpPr>
            <xdr:cNvPr id="2559" name="Check Box 511" hidden="1">
              <a:extLst>
                <a:ext uri="{63B3BB69-23CF-44E3-9099-C40C66FF867C}">
                  <a14:compatExt spid="_x0000_s2559"/>
                </a:ext>
                <a:ext uri="{FF2B5EF4-FFF2-40B4-BE49-F238E27FC236}">
                  <a16:creationId xmlns:a16="http://schemas.microsoft.com/office/drawing/2014/main" id="{00000000-0008-0000-0000-0000F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20</xdr:row>
          <xdr:rowOff>152400</xdr:rowOff>
        </xdr:from>
        <xdr:to>
          <xdr:col>10</xdr:col>
          <xdr:colOff>66675</xdr:colOff>
          <xdr:row>22</xdr:row>
          <xdr:rowOff>0</xdr:rowOff>
        </xdr:to>
        <xdr:sp macro="" textlink="">
          <xdr:nvSpPr>
            <xdr:cNvPr id="2560" name="Check Box 512" hidden="1">
              <a:extLst>
                <a:ext uri="{63B3BB69-23CF-44E3-9099-C40C66FF867C}">
                  <a14:compatExt spid="_x0000_s2560"/>
                </a:ext>
                <a:ext uri="{FF2B5EF4-FFF2-40B4-BE49-F238E27FC236}">
                  <a16:creationId xmlns:a16="http://schemas.microsoft.com/office/drawing/2014/main" id="{00000000-0008-0000-0000-00000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20</xdr:row>
          <xdr:rowOff>152400</xdr:rowOff>
        </xdr:from>
        <xdr:to>
          <xdr:col>10</xdr:col>
          <xdr:colOff>66675</xdr:colOff>
          <xdr:row>22</xdr:row>
          <xdr:rowOff>0</xdr:rowOff>
        </xdr:to>
        <xdr:sp macro="" textlink="">
          <xdr:nvSpPr>
            <xdr:cNvPr id="2561" name="Check Box 513" hidden="1">
              <a:extLst>
                <a:ext uri="{63B3BB69-23CF-44E3-9099-C40C66FF867C}">
                  <a14:compatExt spid="_x0000_s2561"/>
                </a:ext>
                <a:ext uri="{FF2B5EF4-FFF2-40B4-BE49-F238E27FC236}">
                  <a16:creationId xmlns:a16="http://schemas.microsoft.com/office/drawing/2014/main" id="{00000000-0008-0000-0000-00000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19</xdr:row>
          <xdr:rowOff>152400</xdr:rowOff>
        </xdr:from>
        <xdr:to>
          <xdr:col>10</xdr:col>
          <xdr:colOff>66675</xdr:colOff>
          <xdr:row>21</xdr:row>
          <xdr:rowOff>0</xdr:rowOff>
        </xdr:to>
        <xdr:sp macro="" textlink="">
          <xdr:nvSpPr>
            <xdr:cNvPr id="2562" name="Check Box 514" hidden="1">
              <a:extLst>
                <a:ext uri="{63B3BB69-23CF-44E3-9099-C40C66FF867C}">
                  <a14:compatExt spid="_x0000_s2562"/>
                </a:ext>
                <a:ext uri="{FF2B5EF4-FFF2-40B4-BE49-F238E27FC236}">
                  <a16:creationId xmlns:a16="http://schemas.microsoft.com/office/drawing/2014/main" id="{00000000-0008-0000-0000-00000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19</xdr:row>
          <xdr:rowOff>152400</xdr:rowOff>
        </xdr:from>
        <xdr:to>
          <xdr:col>10</xdr:col>
          <xdr:colOff>66675</xdr:colOff>
          <xdr:row>21</xdr:row>
          <xdr:rowOff>0</xdr:rowOff>
        </xdr:to>
        <xdr:sp macro="" textlink="">
          <xdr:nvSpPr>
            <xdr:cNvPr id="2563" name="Check Box 515" hidden="1">
              <a:extLst>
                <a:ext uri="{63B3BB69-23CF-44E3-9099-C40C66FF867C}">
                  <a14:compatExt spid="_x0000_s2563"/>
                </a:ext>
                <a:ext uri="{FF2B5EF4-FFF2-40B4-BE49-F238E27FC236}">
                  <a16:creationId xmlns:a16="http://schemas.microsoft.com/office/drawing/2014/main" id="{00000000-0008-0000-0000-00000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20</xdr:row>
          <xdr:rowOff>152400</xdr:rowOff>
        </xdr:from>
        <xdr:to>
          <xdr:col>10</xdr:col>
          <xdr:colOff>66675</xdr:colOff>
          <xdr:row>22</xdr:row>
          <xdr:rowOff>0</xdr:rowOff>
        </xdr:to>
        <xdr:sp macro="" textlink="">
          <xdr:nvSpPr>
            <xdr:cNvPr id="2564" name="Check Box 516" hidden="1">
              <a:extLst>
                <a:ext uri="{63B3BB69-23CF-44E3-9099-C40C66FF867C}">
                  <a14:compatExt spid="_x0000_s2564"/>
                </a:ext>
                <a:ext uri="{FF2B5EF4-FFF2-40B4-BE49-F238E27FC236}">
                  <a16:creationId xmlns:a16="http://schemas.microsoft.com/office/drawing/2014/main" id="{00000000-0008-0000-0000-00000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20</xdr:row>
          <xdr:rowOff>152400</xdr:rowOff>
        </xdr:from>
        <xdr:to>
          <xdr:col>10</xdr:col>
          <xdr:colOff>66675</xdr:colOff>
          <xdr:row>22</xdr:row>
          <xdr:rowOff>0</xdr:rowOff>
        </xdr:to>
        <xdr:sp macro="" textlink="">
          <xdr:nvSpPr>
            <xdr:cNvPr id="2565" name="Check Box 517" hidden="1">
              <a:extLst>
                <a:ext uri="{63B3BB69-23CF-44E3-9099-C40C66FF867C}">
                  <a14:compatExt spid="_x0000_s2565"/>
                </a:ext>
                <a:ext uri="{FF2B5EF4-FFF2-40B4-BE49-F238E27FC236}">
                  <a16:creationId xmlns:a16="http://schemas.microsoft.com/office/drawing/2014/main" id="{00000000-0008-0000-0000-00000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19</xdr:row>
          <xdr:rowOff>152400</xdr:rowOff>
        </xdr:from>
        <xdr:to>
          <xdr:col>10</xdr:col>
          <xdr:colOff>66675</xdr:colOff>
          <xdr:row>21</xdr:row>
          <xdr:rowOff>0</xdr:rowOff>
        </xdr:to>
        <xdr:sp macro="" textlink="">
          <xdr:nvSpPr>
            <xdr:cNvPr id="2566" name="Check Box 518" hidden="1">
              <a:extLst>
                <a:ext uri="{63B3BB69-23CF-44E3-9099-C40C66FF867C}">
                  <a14:compatExt spid="_x0000_s2566"/>
                </a:ext>
                <a:ext uri="{FF2B5EF4-FFF2-40B4-BE49-F238E27FC236}">
                  <a16:creationId xmlns:a16="http://schemas.microsoft.com/office/drawing/2014/main" id="{00000000-0008-0000-0000-00000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19</xdr:row>
          <xdr:rowOff>152400</xdr:rowOff>
        </xdr:from>
        <xdr:to>
          <xdr:col>10</xdr:col>
          <xdr:colOff>66675</xdr:colOff>
          <xdr:row>21</xdr:row>
          <xdr:rowOff>0</xdr:rowOff>
        </xdr:to>
        <xdr:sp macro="" textlink="">
          <xdr:nvSpPr>
            <xdr:cNvPr id="2567" name="Check Box 519" hidden="1">
              <a:extLst>
                <a:ext uri="{63B3BB69-23CF-44E3-9099-C40C66FF867C}">
                  <a14:compatExt spid="_x0000_s2567"/>
                </a:ext>
                <a:ext uri="{FF2B5EF4-FFF2-40B4-BE49-F238E27FC236}">
                  <a16:creationId xmlns:a16="http://schemas.microsoft.com/office/drawing/2014/main" id="{00000000-0008-0000-0000-00000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20</xdr:row>
          <xdr:rowOff>152400</xdr:rowOff>
        </xdr:from>
        <xdr:to>
          <xdr:col>10</xdr:col>
          <xdr:colOff>66675</xdr:colOff>
          <xdr:row>22</xdr:row>
          <xdr:rowOff>0</xdr:rowOff>
        </xdr:to>
        <xdr:sp macro="" textlink="">
          <xdr:nvSpPr>
            <xdr:cNvPr id="2568" name="Check Box 520" hidden="1">
              <a:extLst>
                <a:ext uri="{63B3BB69-23CF-44E3-9099-C40C66FF867C}">
                  <a14:compatExt spid="_x0000_s2568"/>
                </a:ext>
                <a:ext uri="{FF2B5EF4-FFF2-40B4-BE49-F238E27FC236}">
                  <a16:creationId xmlns:a16="http://schemas.microsoft.com/office/drawing/2014/main" id="{00000000-0008-0000-0000-00000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19</xdr:row>
          <xdr:rowOff>152400</xdr:rowOff>
        </xdr:from>
        <xdr:to>
          <xdr:col>10</xdr:col>
          <xdr:colOff>66675</xdr:colOff>
          <xdr:row>21</xdr:row>
          <xdr:rowOff>0</xdr:rowOff>
        </xdr:to>
        <xdr:sp macro="" textlink="">
          <xdr:nvSpPr>
            <xdr:cNvPr id="2569" name="Check Box 521" hidden="1">
              <a:extLst>
                <a:ext uri="{63B3BB69-23CF-44E3-9099-C40C66FF867C}">
                  <a14:compatExt spid="_x0000_s2569"/>
                </a:ext>
                <a:ext uri="{FF2B5EF4-FFF2-40B4-BE49-F238E27FC236}">
                  <a16:creationId xmlns:a16="http://schemas.microsoft.com/office/drawing/2014/main" id="{00000000-0008-0000-0000-00000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19</xdr:row>
          <xdr:rowOff>152400</xdr:rowOff>
        </xdr:from>
        <xdr:to>
          <xdr:col>10</xdr:col>
          <xdr:colOff>66675</xdr:colOff>
          <xdr:row>21</xdr:row>
          <xdr:rowOff>0</xdr:rowOff>
        </xdr:to>
        <xdr:sp macro="" textlink="">
          <xdr:nvSpPr>
            <xdr:cNvPr id="2570" name="Check Box 522" hidden="1">
              <a:extLst>
                <a:ext uri="{63B3BB69-23CF-44E3-9099-C40C66FF867C}">
                  <a14:compatExt spid="_x0000_s2570"/>
                </a:ext>
                <a:ext uri="{FF2B5EF4-FFF2-40B4-BE49-F238E27FC236}">
                  <a16:creationId xmlns:a16="http://schemas.microsoft.com/office/drawing/2014/main" id="{00000000-0008-0000-0000-00000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20</xdr:row>
          <xdr:rowOff>152400</xdr:rowOff>
        </xdr:from>
        <xdr:to>
          <xdr:col>10</xdr:col>
          <xdr:colOff>66675</xdr:colOff>
          <xdr:row>22</xdr:row>
          <xdr:rowOff>0</xdr:rowOff>
        </xdr:to>
        <xdr:sp macro="" textlink="">
          <xdr:nvSpPr>
            <xdr:cNvPr id="2571" name="Check Box 523" hidden="1">
              <a:extLst>
                <a:ext uri="{63B3BB69-23CF-44E3-9099-C40C66FF867C}">
                  <a14:compatExt spid="_x0000_s2571"/>
                </a:ext>
                <a:ext uri="{FF2B5EF4-FFF2-40B4-BE49-F238E27FC236}">
                  <a16:creationId xmlns:a16="http://schemas.microsoft.com/office/drawing/2014/main" id="{00000000-0008-0000-0000-00000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20</xdr:row>
          <xdr:rowOff>152400</xdr:rowOff>
        </xdr:from>
        <xdr:to>
          <xdr:col>10</xdr:col>
          <xdr:colOff>66675</xdr:colOff>
          <xdr:row>22</xdr:row>
          <xdr:rowOff>0</xdr:rowOff>
        </xdr:to>
        <xdr:sp macro="" textlink="">
          <xdr:nvSpPr>
            <xdr:cNvPr id="2572" name="Check Box 524" hidden="1">
              <a:extLst>
                <a:ext uri="{63B3BB69-23CF-44E3-9099-C40C66FF867C}">
                  <a14:compatExt spid="_x0000_s2572"/>
                </a:ext>
                <a:ext uri="{FF2B5EF4-FFF2-40B4-BE49-F238E27FC236}">
                  <a16:creationId xmlns:a16="http://schemas.microsoft.com/office/drawing/2014/main" id="{00000000-0008-0000-0000-00000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19</xdr:row>
          <xdr:rowOff>152400</xdr:rowOff>
        </xdr:from>
        <xdr:to>
          <xdr:col>10</xdr:col>
          <xdr:colOff>66675</xdr:colOff>
          <xdr:row>21</xdr:row>
          <xdr:rowOff>0</xdr:rowOff>
        </xdr:to>
        <xdr:sp macro="" textlink="">
          <xdr:nvSpPr>
            <xdr:cNvPr id="2573" name="Check Box 525" hidden="1">
              <a:extLst>
                <a:ext uri="{63B3BB69-23CF-44E3-9099-C40C66FF867C}">
                  <a14:compatExt spid="_x0000_s2573"/>
                </a:ext>
                <a:ext uri="{FF2B5EF4-FFF2-40B4-BE49-F238E27FC236}">
                  <a16:creationId xmlns:a16="http://schemas.microsoft.com/office/drawing/2014/main" id="{00000000-0008-0000-0000-00000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19</xdr:row>
          <xdr:rowOff>152400</xdr:rowOff>
        </xdr:from>
        <xdr:to>
          <xdr:col>10</xdr:col>
          <xdr:colOff>66675</xdr:colOff>
          <xdr:row>21</xdr:row>
          <xdr:rowOff>0</xdr:rowOff>
        </xdr:to>
        <xdr:sp macro="" textlink="">
          <xdr:nvSpPr>
            <xdr:cNvPr id="2574" name="Check Box 526" hidden="1">
              <a:extLst>
                <a:ext uri="{63B3BB69-23CF-44E3-9099-C40C66FF867C}">
                  <a14:compatExt spid="_x0000_s2574"/>
                </a:ext>
                <a:ext uri="{FF2B5EF4-FFF2-40B4-BE49-F238E27FC236}">
                  <a16:creationId xmlns:a16="http://schemas.microsoft.com/office/drawing/2014/main" id="{00000000-0008-0000-0000-00000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20</xdr:row>
          <xdr:rowOff>152400</xdr:rowOff>
        </xdr:from>
        <xdr:to>
          <xdr:col>10</xdr:col>
          <xdr:colOff>66675</xdr:colOff>
          <xdr:row>22</xdr:row>
          <xdr:rowOff>0</xdr:rowOff>
        </xdr:to>
        <xdr:sp macro="" textlink="">
          <xdr:nvSpPr>
            <xdr:cNvPr id="2575" name="Check Box 527" hidden="1">
              <a:extLst>
                <a:ext uri="{63B3BB69-23CF-44E3-9099-C40C66FF867C}">
                  <a14:compatExt spid="_x0000_s2575"/>
                </a:ext>
                <a:ext uri="{FF2B5EF4-FFF2-40B4-BE49-F238E27FC236}">
                  <a16:creationId xmlns:a16="http://schemas.microsoft.com/office/drawing/2014/main" id="{00000000-0008-0000-0000-00000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20</xdr:row>
          <xdr:rowOff>152400</xdr:rowOff>
        </xdr:from>
        <xdr:to>
          <xdr:col>10</xdr:col>
          <xdr:colOff>66675</xdr:colOff>
          <xdr:row>22</xdr:row>
          <xdr:rowOff>0</xdr:rowOff>
        </xdr:to>
        <xdr:sp macro="" textlink="">
          <xdr:nvSpPr>
            <xdr:cNvPr id="2576" name="Check Box 528" hidden="1">
              <a:extLst>
                <a:ext uri="{63B3BB69-23CF-44E3-9099-C40C66FF867C}">
                  <a14:compatExt spid="_x0000_s2576"/>
                </a:ext>
                <a:ext uri="{FF2B5EF4-FFF2-40B4-BE49-F238E27FC236}">
                  <a16:creationId xmlns:a16="http://schemas.microsoft.com/office/drawing/2014/main" id="{00000000-0008-0000-0000-00001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20</xdr:row>
          <xdr:rowOff>152400</xdr:rowOff>
        </xdr:from>
        <xdr:to>
          <xdr:col>10</xdr:col>
          <xdr:colOff>66675</xdr:colOff>
          <xdr:row>22</xdr:row>
          <xdr:rowOff>0</xdr:rowOff>
        </xdr:to>
        <xdr:sp macro="" textlink="">
          <xdr:nvSpPr>
            <xdr:cNvPr id="2577" name="Check Box 529" hidden="1">
              <a:extLst>
                <a:ext uri="{63B3BB69-23CF-44E3-9099-C40C66FF867C}">
                  <a14:compatExt spid="_x0000_s2577"/>
                </a:ext>
                <a:ext uri="{FF2B5EF4-FFF2-40B4-BE49-F238E27FC236}">
                  <a16:creationId xmlns:a16="http://schemas.microsoft.com/office/drawing/2014/main" id="{00000000-0008-0000-0000-00001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20</xdr:row>
          <xdr:rowOff>152400</xdr:rowOff>
        </xdr:from>
        <xdr:to>
          <xdr:col>10</xdr:col>
          <xdr:colOff>66675</xdr:colOff>
          <xdr:row>22</xdr:row>
          <xdr:rowOff>0</xdr:rowOff>
        </xdr:to>
        <xdr:sp macro="" textlink="">
          <xdr:nvSpPr>
            <xdr:cNvPr id="2578" name="Check Box 530" hidden="1">
              <a:extLst>
                <a:ext uri="{63B3BB69-23CF-44E3-9099-C40C66FF867C}">
                  <a14:compatExt spid="_x0000_s2578"/>
                </a:ext>
                <a:ext uri="{FF2B5EF4-FFF2-40B4-BE49-F238E27FC236}">
                  <a16:creationId xmlns:a16="http://schemas.microsoft.com/office/drawing/2014/main" id="{00000000-0008-0000-0000-00001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20</xdr:row>
          <xdr:rowOff>152400</xdr:rowOff>
        </xdr:from>
        <xdr:to>
          <xdr:col>10</xdr:col>
          <xdr:colOff>66675</xdr:colOff>
          <xdr:row>22</xdr:row>
          <xdr:rowOff>0</xdr:rowOff>
        </xdr:to>
        <xdr:sp macro="" textlink="">
          <xdr:nvSpPr>
            <xdr:cNvPr id="2579" name="Check Box 531" hidden="1">
              <a:extLst>
                <a:ext uri="{63B3BB69-23CF-44E3-9099-C40C66FF867C}">
                  <a14:compatExt spid="_x0000_s2579"/>
                </a:ext>
                <a:ext uri="{FF2B5EF4-FFF2-40B4-BE49-F238E27FC236}">
                  <a16:creationId xmlns:a16="http://schemas.microsoft.com/office/drawing/2014/main" id="{00000000-0008-0000-0000-00001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20</xdr:row>
          <xdr:rowOff>152400</xdr:rowOff>
        </xdr:from>
        <xdr:to>
          <xdr:col>10</xdr:col>
          <xdr:colOff>66675</xdr:colOff>
          <xdr:row>22</xdr:row>
          <xdr:rowOff>0</xdr:rowOff>
        </xdr:to>
        <xdr:sp macro="" textlink="">
          <xdr:nvSpPr>
            <xdr:cNvPr id="2580" name="Check Box 532" hidden="1">
              <a:extLst>
                <a:ext uri="{63B3BB69-23CF-44E3-9099-C40C66FF867C}">
                  <a14:compatExt spid="_x0000_s2580"/>
                </a:ext>
                <a:ext uri="{FF2B5EF4-FFF2-40B4-BE49-F238E27FC236}">
                  <a16:creationId xmlns:a16="http://schemas.microsoft.com/office/drawing/2014/main" id="{00000000-0008-0000-0000-00001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20</xdr:row>
          <xdr:rowOff>152400</xdr:rowOff>
        </xdr:from>
        <xdr:to>
          <xdr:col>10</xdr:col>
          <xdr:colOff>66675</xdr:colOff>
          <xdr:row>22</xdr:row>
          <xdr:rowOff>0</xdr:rowOff>
        </xdr:to>
        <xdr:sp macro="" textlink="">
          <xdr:nvSpPr>
            <xdr:cNvPr id="2581" name="Check Box 533" hidden="1">
              <a:extLst>
                <a:ext uri="{63B3BB69-23CF-44E3-9099-C40C66FF867C}">
                  <a14:compatExt spid="_x0000_s2581"/>
                </a:ext>
                <a:ext uri="{FF2B5EF4-FFF2-40B4-BE49-F238E27FC236}">
                  <a16:creationId xmlns:a16="http://schemas.microsoft.com/office/drawing/2014/main" id="{00000000-0008-0000-0000-00001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20</xdr:row>
          <xdr:rowOff>152400</xdr:rowOff>
        </xdr:from>
        <xdr:to>
          <xdr:col>10</xdr:col>
          <xdr:colOff>66675</xdr:colOff>
          <xdr:row>22</xdr:row>
          <xdr:rowOff>0</xdr:rowOff>
        </xdr:to>
        <xdr:sp macro="" textlink="">
          <xdr:nvSpPr>
            <xdr:cNvPr id="2582" name="Check Box 534" hidden="1">
              <a:extLst>
                <a:ext uri="{63B3BB69-23CF-44E3-9099-C40C66FF867C}">
                  <a14:compatExt spid="_x0000_s2582"/>
                </a:ext>
                <a:ext uri="{FF2B5EF4-FFF2-40B4-BE49-F238E27FC236}">
                  <a16:creationId xmlns:a16="http://schemas.microsoft.com/office/drawing/2014/main" id="{00000000-0008-0000-0000-00001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20</xdr:row>
          <xdr:rowOff>152400</xdr:rowOff>
        </xdr:from>
        <xdr:to>
          <xdr:col>10</xdr:col>
          <xdr:colOff>66675</xdr:colOff>
          <xdr:row>22</xdr:row>
          <xdr:rowOff>0</xdr:rowOff>
        </xdr:to>
        <xdr:sp macro="" textlink="">
          <xdr:nvSpPr>
            <xdr:cNvPr id="2583" name="Check Box 535" hidden="1">
              <a:extLst>
                <a:ext uri="{63B3BB69-23CF-44E3-9099-C40C66FF867C}">
                  <a14:compatExt spid="_x0000_s2583"/>
                </a:ext>
                <a:ext uri="{FF2B5EF4-FFF2-40B4-BE49-F238E27FC236}">
                  <a16:creationId xmlns:a16="http://schemas.microsoft.com/office/drawing/2014/main" id="{00000000-0008-0000-0000-00001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20</xdr:row>
          <xdr:rowOff>152400</xdr:rowOff>
        </xdr:from>
        <xdr:to>
          <xdr:col>10</xdr:col>
          <xdr:colOff>66675</xdr:colOff>
          <xdr:row>22</xdr:row>
          <xdr:rowOff>0</xdr:rowOff>
        </xdr:to>
        <xdr:sp macro="" textlink="">
          <xdr:nvSpPr>
            <xdr:cNvPr id="2584" name="Check Box 536" hidden="1">
              <a:extLst>
                <a:ext uri="{63B3BB69-23CF-44E3-9099-C40C66FF867C}">
                  <a14:compatExt spid="_x0000_s2584"/>
                </a:ext>
                <a:ext uri="{FF2B5EF4-FFF2-40B4-BE49-F238E27FC236}">
                  <a16:creationId xmlns:a16="http://schemas.microsoft.com/office/drawing/2014/main" id="{00000000-0008-0000-0000-00001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20</xdr:row>
          <xdr:rowOff>152400</xdr:rowOff>
        </xdr:from>
        <xdr:to>
          <xdr:col>10</xdr:col>
          <xdr:colOff>66675</xdr:colOff>
          <xdr:row>22</xdr:row>
          <xdr:rowOff>0</xdr:rowOff>
        </xdr:to>
        <xdr:sp macro="" textlink="">
          <xdr:nvSpPr>
            <xdr:cNvPr id="2585" name="Check Box 537" hidden="1">
              <a:extLst>
                <a:ext uri="{63B3BB69-23CF-44E3-9099-C40C66FF867C}">
                  <a14:compatExt spid="_x0000_s2585"/>
                </a:ext>
                <a:ext uri="{FF2B5EF4-FFF2-40B4-BE49-F238E27FC236}">
                  <a16:creationId xmlns:a16="http://schemas.microsoft.com/office/drawing/2014/main" id="{00000000-0008-0000-0000-00001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20</xdr:row>
          <xdr:rowOff>152400</xdr:rowOff>
        </xdr:from>
        <xdr:to>
          <xdr:col>10</xdr:col>
          <xdr:colOff>66675</xdr:colOff>
          <xdr:row>22</xdr:row>
          <xdr:rowOff>0</xdr:rowOff>
        </xdr:to>
        <xdr:sp macro="" textlink="">
          <xdr:nvSpPr>
            <xdr:cNvPr id="2586" name="Check Box 538" hidden="1">
              <a:extLst>
                <a:ext uri="{63B3BB69-23CF-44E3-9099-C40C66FF867C}">
                  <a14:compatExt spid="_x0000_s2586"/>
                </a:ext>
                <a:ext uri="{FF2B5EF4-FFF2-40B4-BE49-F238E27FC236}">
                  <a16:creationId xmlns:a16="http://schemas.microsoft.com/office/drawing/2014/main" id="{00000000-0008-0000-0000-00001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20</xdr:row>
          <xdr:rowOff>152400</xdr:rowOff>
        </xdr:from>
        <xdr:to>
          <xdr:col>10</xdr:col>
          <xdr:colOff>66675</xdr:colOff>
          <xdr:row>22</xdr:row>
          <xdr:rowOff>0</xdr:rowOff>
        </xdr:to>
        <xdr:sp macro="" textlink="">
          <xdr:nvSpPr>
            <xdr:cNvPr id="2587" name="Check Box 539" hidden="1">
              <a:extLst>
                <a:ext uri="{63B3BB69-23CF-44E3-9099-C40C66FF867C}">
                  <a14:compatExt spid="_x0000_s2587"/>
                </a:ext>
                <a:ext uri="{FF2B5EF4-FFF2-40B4-BE49-F238E27FC236}">
                  <a16:creationId xmlns:a16="http://schemas.microsoft.com/office/drawing/2014/main" id="{00000000-0008-0000-0000-00001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20</xdr:row>
          <xdr:rowOff>152400</xdr:rowOff>
        </xdr:from>
        <xdr:to>
          <xdr:col>10</xdr:col>
          <xdr:colOff>66675</xdr:colOff>
          <xdr:row>22</xdr:row>
          <xdr:rowOff>0</xdr:rowOff>
        </xdr:to>
        <xdr:sp macro="" textlink="">
          <xdr:nvSpPr>
            <xdr:cNvPr id="2588" name="Check Box 540" hidden="1">
              <a:extLst>
                <a:ext uri="{63B3BB69-23CF-44E3-9099-C40C66FF867C}">
                  <a14:compatExt spid="_x0000_s2588"/>
                </a:ext>
                <a:ext uri="{FF2B5EF4-FFF2-40B4-BE49-F238E27FC236}">
                  <a16:creationId xmlns:a16="http://schemas.microsoft.com/office/drawing/2014/main" id="{00000000-0008-0000-0000-00001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20</xdr:row>
          <xdr:rowOff>152400</xdr:rowOff>
        </xdr:from>
        <xdr:to>
          <xdr:col>10</xdr:col>
          <xdr:colOff>66675</xdr:colOff>
          <xdr:row>22</xdr:row>
          <xdr:rowOff>0</xdr:rowOff>
        </xdr:to>
        <xdr:sp macro="" textlink="">
          <xdr:nvSpPr>
            <xdr:cNvPr id="2589" name="Check Box 541" hidden="1">
              <a:extLst>
                <a:ext uri="{63B3BB69-23CF-44E3-9099-C40C66FF867C}">
                  <a14:compatExt spid="_x0000_s2589"/>
                </a:ext>
                <a:ext uri="{FF2B5EF4-FFF2-40B4-BE49-F238E27FC236}">
                  <a16:creationId xmlns:a16="http://schemas.microsoft.com/office/drawing/2014/main" id="{00000000-0008-0000-0000-00001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20</xdr:row>
          <xdr:rowOff>152400</xdr:rowOff>
        </xdr:from>
        <xdr:to>
          <xdr:col>10</xdr:col>
          <xdr:colOff>66675</xdr:colOff>
          <xdr:row>22</xdr:row>
          <xdr:rowOff>0</xdr:rowOff>
        </xdr:to>
        <xdr:sp macro="" textlink="">
          <xdr:nvSpPr>
            <xdr:cNvPr id="2590" name="Check Box 542" hidden="1">
              <a:extLst>
                <a:ext uri="{63B3BB69-23CF-44E3-9099-C40C66FF867C}">
                  <a14:compatExt spid="_x0000_s2590"/>
                </a:ext>
                <a:ext uri="{FF2B5EF4-FFF2-40B4-BE49-F238E27FC236}">
                  <a16:creationId xmlns:a16="http://schemas.microsoft.com/office/drawing/2014/main" id="{00000000-0008-0000-0000-00001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20</xdr:row>
          <xdr:rowOff>152400</xdr:rowOff>
        </xdr:from>
        <xdr:to>
          <xdr:col>10</xdr:col>
          <xdr:colOff>66675</xdr:colOff>
          <xdr:row>22</xdr:row>
          <xdr:rowOff>0</xdr:rowOff>
        </xdr:to>
        <xdr:sp macro="" textlink="">
          <xdr:nvSpPr>
            <xdr:cNvPr id="2591" name="Check Box 543" hidden="1">
              <a:extLst>
                <a:ext uri="{63B3BB69-23CF-44E3-9099-C40C66FF867C}">
                  <a14:compatExt spid="_x0000_s2591"/>
                </a:ext>
                <a:ext uri="{FF2B5EF4-FFF2-40B4-BE49-F238E27FC236}">
                  <a16:creationId xmlns:a16="http://schemas.microsoft.com/office/drawing/2014/main" id="{00000000-0008-0000-0000-00001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21</xdr:row>
          <xdr:rowOff>152400</xdr:rowOff>
        </xdr:from>
        <xdr:to>
          <xdr:col>10</xdr:col>
          <xdr:colOff>66675</xdr:colOff>
          <xdr:row>23</xdr:row>
          <xdr:rowOff>0</xdr:rowOff>
        </xdr:to>
        <xdr:sp macro="" textlink="">
          <xdr:nvSpPr>
            <xdr:cNvPr id="2592" name="Check Box 544" hidden="1">
              <a:extLst>
                <a:ext uri="{63B3BB69-23CF-44E3-9099-C40C66FF867C}">
                  <a14:compatExt spid="_x0000_s2592"/>
                </a:ext>
                <a:ext uri="{FF2B5EF4-FFF2-40B4-BE49-F238E27FC236}">
                  <a16:creationId xmlns:a16="http://schemas.microsoft.com/office/drawing/2014/main" id="{00000000-0008-0000-0000-00002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21</xdr:row>
          <xdr:rowOff>152400</xdr:rowOff>
        </xdr:from>
        <xdr:to>
          <xdr:col>10</xdr:col>
          <xdr:colOff>66675</xdr:colOff>
          <xdr:row>23</xdr:row>
          <xdr:rowOff>0</xdr:rowOff>
        </xdr:to>
        <xdr:sp macro="" textlink="">
          <xdr:nvSpPr>
            <xdr:cNvPr id="2593" name="Check Box 545" hidden="1">
              <a:extLst>
                <a:ext uri="{63B3BB69-23CF-44E3-9099-C40C66FF867C}">
                  <a14:compatExt spid="_x0000_s2593"/>
                </a:ext>
                <a:ext uri="{FF2B5EF4-FFF2-40B4-BE49-F238E27FC236}">
                  <a16:creationId xmlns:a16="http://schemas.microsoft.com/office/drawing/2014/main" id="{00000000-0008-0000-0000-00002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21</xdr:row>
          <xdr:rowOff>152400</xdr:rowOff>
        </xdr:from>
        <xdr:to>
          <xdr:col>10</xdr:col>
          <xdr:colOff>66675</xdr:colOff>
          <xdr:row>23</xdr:row>
          <xdr:rowOff>0</xdr:rowOff>
        </xdr:to>
        <xdr:sp macro="" textlink="">
          <xdr:nvSpPr>
            <xdr:cNvPr id="2594" name="Check Box 546" hidden="1">
              <a:extLst>
                <a:ext uri="{63B3BB69-23CF-44E3-9099-C40C66FF867C}">
                  <a14:compatExt spid="_x0000_s2594"/>
                </a:ext>
                <a:ext uri="{FF2B5EF4-FFF2-40B4-BE49-F238E27FC236}">
                  <a16:creationId xmlns:a16="http://schemas.microsoft.com/office/drawing/2014/main" id="{00000000-0008-0000-0000-00002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20</xdr:row>
          <xdr:rowOff>152400</xdr:rowOff>
        </xdr:from>
        <xdr:to>
          <xdr:col>10</xdr:col>
          <xdr:colOff>66675</xdr:colOff>
          <xdr:row>22</xdr:row>
          <xdr:rowOff>0</xdr:rowOff>
        </xdr:to>
        <xdr:sp macro="" textlink="">
          <xdr:nvSpPr>
            <xdr:cNvPr id="2595" name="Check Box 547" hidden="1">
              <a:extLst>
                <a:ext uri="{63B3BB69-23CF-44E3-9099-C40C66FF867C}">
                  <a14:compatExt spid="_x0000_s2595"/>
                </a:ext>
                <a:ext uri="{FF2B5EF4-FFF2-40B4-BE49-F238E27FC236}">
                  <a16:creationId xmlns:a16="http://schemas.microsoft.com/office/drawing/2014/main" id="{00000000-0008-0000-0000-00002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21</xdr:row>
          <xdr:rowOff>152400</xdr:rowOff>
        </xdr:from>
        <xdr:to>
          <xdr:col>10</xdr:col>
          <xdr:colOff>66675</xdr:colOff>
          <xdr:row>23</xdr:row>
          <xdr:rowOff>0</xdr:rowOff>
        </xdr:to>
        <xdr:sp macro="" textlink="">
          <xdr:nvSpPr>
            <xdr:cNvPr id="2596" name="Check Box 548" hidden="1">
              <a:extLst>
                <a:ext uri="{63B3BB69-23CF-44E3-9099-C40C66FF867C}">
                  <a14:compatExt spid="_x0000_s2596"/>
                </a:ext>
                <a:ext uri="{FF2B5EF4-FFF2-40B4-BE49-F238E27FC236}">
                  <a16:creationId xmlns:a16="http://schemas.microsoft.com/office/drawing/2014/main" id="{00000000-0008-0000-0000-00002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21</xdr:row>
          <xdr:rowOff>152400</xdr:rowOff>
        </xdr:from>
        <xdr:to>
          <xdr:col>10</xdr:col>
          <xdr:colOff>66675</xdr:colOff>
          <xdr:row>23</xdr:row>
          <xdr:rowOff>0</xdr:rowOff>
        </xdr:to>
        <xdr:sp macro="" textlink="">
          <xdr:nvSpPr>
            <xdr:cNvPr id="2597" name="Check Box 549" hidden="1">
              <a:extLst>
                <a:ext uri="{63B3BB69-23CF-44E3-9099-C40C66FF867C}">
                  <a14:compatExt spid="_x0000_s2597"/>
                </a:ext>
                <a:ext uri="{FF2B5EF4-FFF2-40B4-BE49-F238E27FC236}">
                  <a16:creationId xmlns:a16="http://schemas.microsoft.com/office/drawing/2014/main" id="{00000000-0008-0000-0000-00002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20</xdr:row>
          <xdr:rowOff>152400</xdr:rowOff>
        </xdr:from>
        <xdr:to>
          <xdr:col>10</xdr:col>
          <xdr:colOff>66675</xdr:colOff>
          <xdr:row>22</xdr:row>
          <xdr:rowOff>0</xdr:rowOff>
        </xdr:to>
        <xdr:sp macro="" textlink="">
          <xdr:nvSpPr>
            <xdr:cNvPr id="2598" name="Check Box 550" hidden="1">
              <a:extLst>
                <a:ext uri="{63B3BB69-23CF-44E3-9099-C40C66FF867C}">
                  <a14:compatExt spid="_x0000_s2598"/>
                </a:ext>
                <a:ext uri="{FF2B5EF4-FFF2-40B4-BE49-F238E27FC236}">
                  <a16:creationId xmlns:a16="http://schemas.microsoft.com/office/drawing/2014/main" id="{00000000-0008-0000-0000-00002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20</xdr:row>
          <xdr:rowOff>152400</xdr:rowOff>
        </xdr:from>
        <xdr:to>
          <xdr:col>10</xdr:col>
          <xdr:colOff>66675</xdr:colOff>
          <xdr:row>22</xdr:row>
          <xdr:rowOff>0</xdr:rowOff>
        </xdr:to>
        <xdr:sp macro="" textlink="">
          <xdr:nvSpPr>
            <xdr:cNvPr id="2599" name="Check Box 551" hidden="1">
              <a:extLst>
                <a:ext uri="{63B3BB69-23CF-44E3-9099-C40C66FF867C}">
                  <a14:compatExt spid="_x0000_s2599"/>
                </a:ext>
                <a:ext uri="{FF2B5EF4-FFF2-40B4-BE49-F238E27FC236}">
                  <a16:creationId xmlns:a16="http://schemas.microsoft.com/office/drawing/2014/main" id="{00000000-0008-0000-0000-00002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21</xdr:row>
          <xdr:rowOff>152400</xdr:rowOff>
        </xdr:from>
        <xdr:to>
          <xdr:col>10</xdr:col>
          <xdr:colOff>66675</xdr:colOff>
          <xdr:row>23</xdr:row>
          <xdr:rowOff>0</xdr:rowOff>
        </xdr:to>
        <xdr:sp macro="" textlink="">
          <xdr:nvSpPr>
            <xdr:cNvPr id="2600" name="Check Box 552" hidden="1">
              <a:extLst>
                <a:ext uri="{63B3BB69-23CF-44E3-9099-C40C66FF867C}">
                  <a14:compatExt spid="_x0000_s2600"/>
                </a:ext>
                <a:ext uri="{FF2B5EF4-FFF2-40B4-BE49-F238E27FC236}">
                  <a16:creationId xmlns:a16="http://schemas.microsoft.com/office/drawing/2014/main" id="{00000000-0008-0000-0000-00002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21</xdr:row>
          <xdr:rowOff>152400</xdr:rowOff>
        </xdr:from>
        <xdr:to>
          <xdr:col>10</xdr:col>
          <xdr:colOff>66675</xdr:colOff>
          <xdr:row>23</xdr:row>
          <xdr:rowOff>0</xdr:rowOff>
        </xdr:to>
        <xdr:sp macro="" textlink="">
          <xdr:nvSpPr>
            <xdr:cNvPr id="2601" name="Check Box 553" hidden="1">
              <a:extLst>
                <a:ext uri="{63B3BB69-23CF-44E3-9099-C40C66FF867C}">
                  <a14:compatExt spid="_x0000_s2601"/>
                </a:ext>
                <a:ext uri="{FF2B5EF4-FFF2-40B4-BE49-F238E27FC236}">
                  <a16:creationId xmlns:a16="http://schemas.microsoft.com/office/drawing/2014/main" id="{00000000-0008-0000-0000-00002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21</xdr:row>
          <xdr:rowOff>152400</xdr:rowOff>
        </xdr:from>
        <xdr:to>
          <xdr:col>10</xdr:col>
          <xdr:colOff>66675</xdr:colOff>
          <xdr:row>23</xdr:row>
          <xdr:rowOff>0</xdr:rowOff>
        </xdr:to>
        <xdr:sp macro="" textlink="">
          <xdr:nvSpPr>
            <xdr:cNvPr id="2602" name="Check Box 554" hidden="1">
              <a:extLst>
                <a:ext uri="{63B3BB69-23CF-44E3-9099-C40C66FF867C}">
                  <a14:compatExt spid="_x0000_s2602"/>
                </a:ext>
                <a:ext uri="{FF2B5EF4-FFF2-40B4-BE49-F238E27FC236}">
                  <a16:creationId xmlns:a16="http://schemas.microsoft.com/office/drawing/2014/main" id="{00000000-0008-0000-0000-00002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20</xdr:row>
          <xdr:rowOff>152400</xdr:rowOff>
        </xdr:from>
        <xdr:to>
          <xdr:col>10</xdr:col>
          <xdr:colOff>66675</xdr:colOff>
          <xdr:row>22</xdr:row>
          <xdr:rowOff>0</xdr:rowOff>
        </xdr:to>
        <xdr:sp macro="" textlink="">
          <xdr:nvSpPr>
            <xdr:cNvPr id="2603" name="Check Box 555" hidden="1">
              <a:extLst>
                <a:ext uri="{63B3BB69-23CF-44E3-9099-C40C66FF867C}">
                  <a14:compatExt spid="_x0000_s2603"/>
                </a:ext>
                <a:ext uri="{FF2B5EF4-FFF2-40B4-BE49-F238E27FC236}">
                  <a16:creationId xmlns:a16="http://schemas.microsoft.com/office/drawing/2014/main" id="{00000000-0008-0000-0000-00002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21</xdr:row>
          <xdr:rowOff>152400</xdr:rowOff>
        </xdr:from>
        <xdr:to>
          <xdr:col>10</xdr:col>
          <xdr:colOff>66675</xdr:colOff>
          <xdr:row>23</xdr:row>
          <xdr:rowOff>0</xdr:rowOff>
        </xdr:to>
        <xdr:sp macro="" textlink="">
          <xdr:nvSpPr>
            <xdr:cNvPr id="2604" name="Check Box 556" hidden="1">
              <a:extLst>
                <a:ext uri="{63B3BB69-23CF-44E3-9099-C40C66FF867C}">
                  <a14:compatExt spid="_x0000_s2604"/>
                </a:ext>
                <a:ext uri="{FF2B5EF4-FFF2-40B4-BE49-F238E27FC236}">
                  <a16:creationId xmlns:a16="http://schemas.microsoft.com/office/drawing/2014/main" id="{00000000-0008-0000-0000-00002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21</xdr:row>
          <xdr:rowOff>152400</xdr:rowOff>
        </xdr:from>
        <xdr:to>
          <xdr:col>10</xdr:col>
          <xdr:colOff>66675</xdr:colOff>
          <xdr:row>23</xdr:row>
          <xdr:rowOff>0</xdr:rowOff>
        </xdr:to>
        <xdr:sp macro="" textlink="">
          <xdr:nvSpPr>
            <xdr:cNvPr id="2605" name="Check Box 557" hidden="1">
              <a:extLst>
                <a:ext uri="{63B3BB69-23CF-44E3-9099-C40C66FF867C}">
                  <a14:compatExt spid="_x0000_s2605"/>
                </a:ext>
                <a:ext uri="{FF2B5EF4-FFF2-40B4-BE49-F238E27FC236}">
                  <a16:creationId xmlns:a16="http://schemas.microsoft.com/office/drawing/2014/main" id="{00000000-0008-0000-0000-00002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20</xdr:row>
          <xdr:rowOff>152400</xdr:rowOff>
        </xdr:from>
        <xdr:to>
          <xdr:col>10</xdr:col>
          <xdr:colOff>66675</xdr:colOff>
          <xdr:row>22</xdr:row>
          <xdr:rowOff>0</xdr:rowOff>
        </xdr:to>
        <xdr:sp macro="" textlink="">
          <xdr:nvSpPr>
            <xdr:cNvPr id="2606" name="Check Box 558" hidden="1">
              <a:extLst>
                <a:ext uri="{63B3BB69-23CF-44E3-9099-C40C66FF867C}">
                  <a14:compatExt spid="_x0000_s2606"/>
                </a:ext>
                <a:ext uri="{FF2B5EF4-FFF2-40B4-BE49-F238E27FC236}">
                  <a16:creationId xmlns:a16="http://schemas.microsoft.com/office/drawing/2014/main" id="{00000000-0008-0000-0000-00002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20</xdr:row>
          <xdr:rowOff>152400</xdr:rowOff>
        </xdr:from>
        <xdr:to>
          <xdr:col>10</xdr:col>
          <xdr:colOff>66675</xdr:colOff>
          <xdr:row>22</xdr:row>
          <xdr:rowOff>0</xdr:rowOff>
        </xdr:to>
        <xdr:sp macro="" textlink="">
          <xdr:nvSpPr>
            <xdr:cNvPr id="2607" name="Check Box 559" hidden="1">
              <a:extLst>
                <a:ext uri="{63B3BB69-23CF-44E3-9099-C40C66FF867C}">
                  <a14:compatExt spid="_x0000_s2607"/>
                </a:ext>
                <a:ext uri="{FF2B5EF4-FFF2-40B4-BE49-F238E27FC236}">
                  <a16:creationId xmlns:a16="http://schemas.microsoft.com/office/drawing/2014/main" id="{00000000-0008-0000-0000-00002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21</xdr:row>
          <xdr:rowOff>152400</xdr:rowOff>
        </xdr:from>
        <xdr:to>
          <xdr:col>10</xdr:col>
          <xdr:colOff>66675</xdr:colOff>
          <xdr:row>23</xdr:row>
          <xdr:rowOff>0</xdr:rowOff>
        </xdr:to>
        <xdr:sp macro="" textlink="">
          <xdr:nvSpPr>
            <xdr:cNvPr id="2608" name="Check Box 560" hidden="1">
              <a:extLst>
                <a:ext uri="{63B3BB69-23CF-44E3-9099-C40C66FF867C}">
                  <a14:compatExt spid="_x0000_s2608"/>
                </a:ext>
                <a:ext uri="{FF2B5EF4-FFF2-40B4-BE49-F238E27FC236}">
                  <a16:creationId xmlns:a16="http://schemas.microsoft.com/office/drawing/2014/main" id="{00000000-0008-0000-0000-00003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21</xdr:row>
          <xdr:rowOff>152400</xdr:rowOff>
        </xdr:from>
        <xdr:to>
          <xdr:col>10</xdr:col>
          <xdr:colOff>66675</xdr:colOff>
          <xdr:row>23</xdr:row>
          <xdr:rowOff>0</xdr:rowOff>
        </xdr:to>
        <xdr:sp macro="" textlink="">
          <xdr:nvSpPr>
            <xdr:cNvPr id="2609" name="Check Box 561" hidden="1">
              <a:extLst>
                <a:ext uri="{63B3BB69-23CF-44E3-9099-C40C66FF867C}">
                  <a14:compatExt spid="_x0000_s2609"/>
                </a:ext>
                <a:ext uri="{FF2B5EF4-FFF2-40B4-BE49-F238E27FC236}">
                  <a16:creationId xmlns:a16="http://schemas.microsoft.com/office/drawing/2014/main" id="{00000000-0008-0000-0000-00003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20</xdr:row>
          <xdr:rowOff>152400</xdr:rowOff>
        </xdr:from>
        <xdr:to>
          <xdr:col>10</xdr:col>
          <xdr:colOff>66675</xdr:colOff>
          <xdr:row>22</xdr:row>
          <xdr:rowOff>0</xdr:rowOff>
        </xdr:to>
        <xdr:sp macro="" textlink="">
          <xdr:nvSpPr>
            <xdr:cNvPr id="2610" name="Check Box 562" hidden="1">
              <a:extLst>
                <a:ext uri="{63B3BB69-23CF-44E3-9099-C40C66FF867C}">
                  <a14:compatExt spid="_x0000_s2610"/>
                </a:ext>
                <a:ext uri="{FF2B5EF4-FFF2-40B4-BE49-F238E27FC236}">
                  <a16:creationId xmlns:a16="http://schemas.microsoft.com/office/drawing/2014/main" id="{00000000-0008-0000-0000-00003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20</xdr:row>
          <xdr:rowOff>152400</xdr:rowOff>
        </xdr:from>
        <xdr:to>
          <xdr:col>10</xdr:col>
          <xdr:colOff>66675</xdr:colOff>
          <xdr:row>22</xdr:row>
          <xdr:rowOff>0</xdr:rowOff>
        </xdr:to>
        <xdr:sp macro="" textlink="">
          <xdr:nvSpPr>
            <xdr:cNvPr id="2611" name="Check Box 563" hidden="1">
              <a:extLst>
                <a:ext uri="{63B3BB69-23CF-44E3-9099-C40C66FF867C}">
                  <a14:compatExt spid="_x0000_s2611"/>
                </a:ext>
                <a:ext uri="{FF2B5EF4-FFF2-40B4-BE49-F238E27FC236}">
                  <a16:creationId xmlns:a16="http://schemas.microsoft.com/office/drawing/2014/main" id="{00000000-0008-0000-0000-00003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21</xdr:row>
          <xdr:rowOff>152400</xdr:rowOff>
        </xdr:from>
        <xdr:to>
          <xdr:col>10</xdr:col>
          <xdr:colOff>66675</xdr:colOff>
          <xdr:row>23</xdr:row>
          <xdr:rowOff>0</xdr:rowOff>
        </xdr:to>
        <xdr:sp macro="" textlink="">
          <xdr:nvSpPr>
            <xdr:cNvPr id="2612" name="Check Box 564" hidden="1">
              <a:extLst>
                <a:ext uri="{63B3BB69-23CF-44E3-9099-C40C66FF867C}">
                  <a14:compatExt spid="_x0000_s2612"/>
                </a:ext>
                <a:ext uri="{FF2B5EF4-FFF2-40B4-BE49-F238E27FC236}">
                  <a16:creationId xmlns:a16="http://schemas.microsoft.com/office/drawing/2014/main" id="{00000000-0008-0000-0000-00003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20</xdr:row>
          <xdr:rowOff>152400</xdr:rowOff>
        </xdr:from>
        <xdr:to>
          <xdr:col>10</xdr:col>
          <xdr:colOff>66675</xdr:colOff>
          <xdr:row>22</xdr:row>
          <xdr:rowOff>0</xdr:rowOff>
        </xdr:to>
        <xdr:sp macro="" textlink="">
          <xdr:nvSpPr>
            <xdr:cNvPr id="2613" name="Check Box 565" hidden="1">
              <a:extLst>
                <a:ext uri="{63B3BB69-23CF-44E3-9099-C40C66FF867C}">
                  <a14:compatExt spid="_x0000_s2613"/>
                </a:ext>
                <a:ext uri="{FF2B5EF4-FFF2-40B4-BE49-F238E27FC236}">
                  <a16:creationId xmlns:a16="http://schemas.microsoft.com/office/drawing/2014/main" id="{00000000-0008-0000-0000-00003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20</xdr:row>
          <xdr:rowOff>152400</xdr:rowOff>
        </xdr:from>
        <xdr:to>
          <xdr:col>10</xdr:col>
          <xdr:colOff>66675</xdr:colOff>
          <xdr:row>22</xdr:row>
          <xdr:rowOff>0</xdr:rowOff>
        </xdr:to>
        <xdr:sp macro="" textlink="">
          <xdr:nvSpPr>
            <xdr:cNvPr id="2614" name="Check Box 566" hidden="1">
              <a:extLst>
                <a:ext uri="{63B3BB69-23CF-44E3-9099-C40C66FF867C}">
                  <a14:compatExt spid="_x0000_s2614"/>
                </a:ext>
                <a:ext uri="{FF2B5EF4-FFF2-40B4-BE49-F238E27FC236}">
                  <a16:creationId xmlns:a16="http://schemas.microsoft.com/office/drawing/2014/main" id="{00000000-0008-0000-0000-00003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21</xdr:row>
          <xdr:rowOff>152400</xdr:rowOff>
        </xdr:from>
        <xdr:to>
          <xdr:col>10</xdr:col>
          <xdr:colOff>66675</xdr:colOff>
          <xdr:row>23</xdr:row>
          <xdr:rowOff>0</xdr:rowOff>
        </xdr:to>
        <xdr:sp macro="" textlink="">
          <xdr:nvSpPr>
            <xdr:cNvPr id="2615" name="Check Box 567" hidden="1">
              <a:extLst>
                <a:ext uri="{63B3BB69-23CF-44E3-9099-C40C66FF867C}">
                  <a14:compatExt spid="_x0000_s2615"/>
                </a:ext>
                <a:ext uri="{FF2B5EF4-FFF2-40B4-BE49-F238E27FC236}">
                  <a16:creationId xmlns:a16="http://schemas.microsoft.com/office/drawing/2014/main" id="{00000000-0008-0000-0000-00003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21</xdr:row>
          <xdr:rowOff>152400</xdr:rowOff>
        </xdr:from>
        <xdr:to>
          <xdr:col>10</xdr:col>
          <xdr:colOff>66675</xdr:colOff>
          <xdr:row>23</xdr:row>
          <xdr:rowOff>0</xdr:rowOff>
        </xdr:to>
        <xdr:sp macro="" textlink="">
          <xdr:nvSpPr>
            <xdr:cNvPr id="2616" name="Check Box 568" hidden="1">
              <a:extLst>
                <a:ext uri="{63B3BB69-23CF-44E3-9099-C40C66FF867C}">
                  <a14:compatExt spid="_x0000_s2616"/>
                </a:ext>
                <a:ext uri="{FF2B5EF4-FFF2-40B4-BE49-F238E27FC236}">
                  <a16:creationId xmlns:a16="http://schemas.microsoft.com/office/drawing/2014/main" id="{00000000-0008-0000-0000-00003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20</xdr:row>
          <xdr:rowOff>152400</xdr:rowOff>
        </xdr:from>
        <xdr:to>
          <xdr:col>10</xdr:col>
          <xdr:colOff>66675</xdr:colOff>
          <xdr:row>22</xdr:row>
          <xdr:rowOff>0</xdr:rowOff>
        </xdr:to>
        <xdr:sp macro="" textlink="">
          <xdr:nvSpPr>
            <xdr:cNvPr id="2617" name="Check Box 569" hidden="1">
              <a:extLst>
                <a:ext uri="{63B3BB69-23CF-44E3-9099-C40C66FF867C}">
                  <a14:compatExt spid="_x0000_s2617"/>
                </a:ext>
                <a:ext uri="{FF2B5EF4-FFF2-40B4-BE49-F238E27FC236}">
                  <a16:creationId xmlns:a16="http://schemas.microsoft.com/office/drawing/2014/main" id="{00000000-0008-0000-0000-00003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20</xdr:row>
          <xdr:rowOff>152400</xdr:rowOff>
        </xdr:from>
        <xdr:to>
          <xdr:col>10</xdr:col>
          <xdr:colOff>66675</xdr:colOff>
          <xdr:row>22</xdr:row>
          <xdr:rowOff>0</xdr:rowOff>
        </xdr:to>
        <xdr:sp macro="" textlink="">
          <xdr:nvSpPr>
            <xdr:cNvPr id="2618" name="Check Box 570" hidden="1">
              <a:extLst>
                <a:ext uri="{63B3BB69-23CF-44E3-9099-C40C66FF867C}">
                  <a14:compatExt spid="_x0000_s2618"/>
                </a:ext>
                <a:ext uri="{FF2B5EF4-FFF2-40B4-BE49-F238E27FC236}">
                  <a16:creationId xmlns:a16="http://schemas.microsoft.com/office/drawing/2014/main" id="{00000000-0008-0000-0000-00003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21</xdr:row>
          <xdr:rowOff>152400</xdr:rowOff>
        </xdr:from>
        <xdr:to>
          <xdr:col>10</xdr:col>
          <xdr:colOff>66675</xdr:colOff>
          <xdr:row>23</xdr:row>
          <xdr:rowOff>0</xdr:rowOff>
        </xdr:to>
        <xdr:sp macro="" textlink="">
          <xdr:nvSpPr>
            <xdr:cNvPr id="2619" name="Check Box 571" hidden="1">
              <a:extLst>
                <a:ext uri="{63B3BB69-23CF-44E3-9099-C40C66FF867C}">
                  <a14:compatExt spid="_x0000_s2619"/>
                </a:ext>
                <a:ext uri="{FF2B5EF4-FFF2-40B4-BE49-F238E27FC236}">
                  <a16:creationId xmlns:a16="http://schemas.microsoft.com/office/drawing/2014/main" id="{00000000-0008-0000-0000-00003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21</xdr:row>
          <xdr:rowOff>152400</xdr:rowOff>
        </xdr:from>
        <xdr:to>
          <xdr:col>10</xdr:col>
          <xdr:colOff>66675</xdr:colOff>
          <xdr:row>23</xdr:row>
          <xdr:rowOff>0</xdr:rowOff>
        </xdr:to>
        <xdr:sp macro="" textlink="">
          <xdr:nvSpPr>
            <xdr:cNvPr id="2620" name="Check Box 572" hidden="1">
              <a:extLst>
                <a:ext uri="{63B3BB69-23CF-44E3-9099-C40C66FF867C}">
                  <a14:compatExt spid="_x0000_s2620"/>
                </a:ext>
                <a:ext uri="{FF2B5EF4-FFF2-40B4-BE49-F238E27FC236}">
                  <a16:creationId xmlns:a16="http://schemas.microsoft.com/office/drawing/2014/main" id="{00000000-0008-0000-0000-00003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21</xdr:row>
          <xdr:rowOff>152400</xdr:rowOff>
        </xdr:from>
        <xdr:to>
          <xdr:col>10</xdr:col>
          <xdr:colOff>66675</xdr:colOff>
          <xdr:row>23</xdr:row>
          <xdr:rowOff>0</xdr:rowOff>
        </xdr:to>
        <xdr:sp macro="" textlink="">
          <xdr:nvSpPr>
            <xdr:cNvPr id="2621" name="Check Box 573" hidden="1">
              <a:extLst>
                <a:ext uri="{63B3BB69-23CF-44E3-9099-C40C66FF867C}">
                  <a14:compatExt spid="_x0000_s2621"/>
                </a:ext>
                <a:ext uri="{FF2B5EF4-FFF2-40B4-BE49-F238E27FC236}">
                  <a16:creationId xmlns:a16="http://schemas.microsoft.com/office/drawing/2014/main" id="{00000000-0008-0000-0000-00003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21</xdr:row>
          <xdr:rowOff>152400</xdr:rowOff>
        </xdr:from>
        <xdr:to>
          <xdr:col>10</xdr:col>
          <xdr:colOff>66675</xdr:colOff>
          <xdr:row>23</xdr:row>
          <xdr:rowOff>0</xdr:rowOff>
        </xdr:to>
        <xdr:sp macro="" textlink="">
          <xdr:nvSpPr>
            <xdr:cNvPr id="2622" name="Check Box 574" hidden="1">
              <a:extLst>
                <a:ext uri="{63B3BB69-23CF-44E3-9099-C40C66FF867C}">
                  <a14:compatExt spid="_x0000_s2622"/>
                </a:ext>
                <a:ext uri="{FF2B5EF4-FFF2-40B4-BE49-F238E27FC236}">
                  <a16:creationId xmlns:a16="http://schemas.microsoft.com/office/drawing/2014/main" id="{00000000-0008-0000-0000-00003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21</xdr:row>
          <xdr:rowOff>152400</xdr:rowOff>
        </xdr:from>
        <xdr:to>
          <xdr:col>10</xdr:col>
          <xdr:colOff>66675</xdr:colOff>
          <xdr:row>23</xdr:row>
          <xdr:rowOff>0</xdr:rowOff>
        </xdr:to>
        <xdr:sp macro="" textlink="">
          <xdr:nvSpPr>
            <xdr:cNvPr id="2623" name="Check Box 575" hidden="1">
              <a:extLst>
                <a:ext uri="{63B3BB69-23CF-44E3-9099-C40C66FF867C}">
                  <a14:compatExt spid="_x0000_s2623"/>
                </a:ext>
                <a:ext uri="{FF2B5EF4-FFF2-40B4-BE49-F238E27FC236}">
                  <a16:creationId xmlns:a16="http://schemas.microsoft.com/office/drawing/2014/main" id="{00000000-0008-0000-0000-00003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21</xdr:row>
          <xdr:rowOff>152400</xdr:rowOff>
        </xdr:from>
        <xdr:to>
          <xdr:col>10</xdr:col>
          <xdr:colOff>66675</xdr:colOff>
          <xdr:row>23</xdr:row>
          <xdr:rowOff>0</xdr:rowOff>
        </xdr:to>
        <xdr:sp macro="" textlink="">
          <xdr:nvSpPr>
            <xdr:cNvPr id="2624" name="Check Box 576" hidden="1">
              <a:extLst>
                <a:ext uri="{63B3BB69-23CF-44E3-9099-C40C66FF867C}">
                  <a14:compatExt spid="_x0000_s2624"/>
                </a:ext>
                <a:ext uri="{FF2B5EF4-FFF2-40B4-BE49-F238E27FC236}">
                  <a16:creationId xmlns:a16="http://schemas.microsoft.com/office/drawing/2014/main" id="{00000000-0008-0000-0000-00004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21</xdr:row>
          <xdr:rowOff>152400</xdr:rowOff>
        </xdr:from>
        <xdr:to>
          <xdr:col>10</xdr:col>
          <xdr:colOff>66675</xdr:colOff>
          <xdr:row>23</xdr:row>
          <xdr:rowOff>0</xdr:rowOff>
        </xdr:to>
        <xdr:sp macro="" textlink="">
          <xdr:nvSpPr>
            <xdr:cNvPr id="2625" name="Check Box 577" hidden="1">
              <a:extLst>
                <a:ext uri="{63B3BB69-23CF-44E3-9099-C40C66FF867C}">
                  <a14:compatExt spid="_x0000_s2625"/>
                </a:ext>
                <a:ext uri="{FF2B5EF4-FFF2-40B4-BE49-F238E27FC236}">
                  <a16:creationId xmlns:a16="http://schemas.microsoft.com/office/drawing/2014/main" id="{00000000-0008-0000-0000-00004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21</xdr:row>
          <xdr:rowOff>152400</xdr:rowOff>
        </xdr:from>
        <xdr:to>
          <xdr:col>10</xdr:col>
          <xdr:colOff>66675</xdr:colOff>
          <xdr:row>23</xdr:row>
          <xdr:rowOff>0</xdr:rowOff>
        </xdr:to>
        <xdr:sp macro="" textlink="">
          <xdr:nvSpPr>
            <xdr:cNvPr id="2626" name="Check Box 578" hidden="1">
              <a:extLst>
                <a:ext uri="{63B3BB69-23CF-44E3-9099-C40C66FF867C}">
                  <a14:compatExt spid="_x0000_s2626"/>
                </a:ext>
                <a:ext uri="{FF2B5EF4-FFF2-40B4-BE49-F238E27FC236}">
                  <a16:creationId xmlns:a16="http://schemas.microsoft.com/office/drawing/2014/main" id="{00000000-0008-0000-0000-00004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21</xdr:row>
          <xdr:rowOff>152400</xdr:rowOff>
        </xdr:from>
        <xdr:to>
          <xdr:col>10</xdr:col>
          <xdr:colOff>66675</xdr:colOff>
          <xdr:row>23</xdr:row>
          <xdr:rowOff>0</xdr:rowOff>
        </xdr:to>
        <xdr:sp macro="" textlink="">
          <xdr:nvSpPr>
            <xdr:cNvPr id="2627" name="Check Box 579" hidden="1">
              <a:extLst>
                <a:ext uri="{63B3BB69-23CF-44E3-9099-C40C66FF867C}">
                  <a14:compatExt spid="_x0000_s2627"/>
                </a:ext>
                <a:ext uri="{FF2B5EF4-FFF2-40B4-BE49-F238E27FC236}">
                  <a16:creationId xmlns:a16="http://schemas.microsoft.com/office/drawing/2014/main" id="{00000000-0008-0000-0000-00004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21</xdr:row>
          <xdr:rowOff>152400</xdr:rowOff>
        </xdr:from>
        <xdr:to>
          <xdr:col>10</xdr:col>
          <xdr:colOff>66675</xdr:colOff>
          <xdr:row>23</xdr:row>
          <xdr:rowOff>0</xdr:rowOff>
        </xdr:to>
        <xdr:sp macro="" textlink="">
          <xdr:nvSpPr>
            <xdr:cNvPr id="2628" name="Check Box 580" hidden="1">
              <a:extLst>
                <a:ext uri="{63B3BB69-23CF-44E3-9099-C40C66FF867C}">
                  <a14:compatExt spid="_x0000_s2628"/>
                </a:ext>
                <a:ext uri="{FF2B5EF4-FFF2-40B4-BE49-F238E27FC236}">
                  <a16:creationId xmlns:a16="http://schemas.microsoft.com/office/drawing/2014/main" id="{00000000-0008-0000-0000-00004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21</xdr:row>
          <xdr:rowOff>152400</xdr:rowOff>
        </xdr:from>
        <xdr:to>
          <xdr:col>10</xdr:col>
          <xdr:colOff>66675</xdr:colOff>
          <xdr:row>23</xdr:row>
          <xdr:rowOff>0</xdr:rowOff>
        </xdr:to>
        <xdr:sp macro="" textlink="">
          <xdr:nvSpPr>
            <xdr:cNvPr id="2629" name="Check Box 581" hidden="1">
              <a:extLst>
                <a:ext uri="{63B3BB69-23CF-44E3-9099-C40C66FF867C}">
                  <a14:compatExt spid="_x0000_s2629"/>
                </a:ext>
                <a:ext uri="{FF2B5EF4-FFF2-40B4-BE49-F238E27FC236}">
                  <a16:creationId xmlns:a16="http://schemas.microsoft.com/office/drawing/2014/main" id="{00000000-0008-0000-0000-00004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21</xdr:row>
          <xdr:rowOff>152400</xdr:rowOff>
        </xdr:from>
        <xdr:to>
          <xdr:col>10</xdr:col>
          <xdr:colOff>66675</xdr:colOff>
          <xdr:row>23</xdr:row>
          <xdr:rowOff>0</xdr:rowOff>
        </xdr:to>
        <xdr:sp macro="" textlink="">
          <xdr:nvSpPr>
            <xdr:cNvPr id="2630" name="Check Box 582" hidden="1">
              <a:extLst>
                <a:ext uri="{63B3BB69-23CF-44E3-9099-C40C66FF867C}">
                  <a14:compatExt spid="_x0000_s2630"/>
                </a:ext>
                <a:ext uri="{FF2B5EF4-FFF2-40B4-BE49-F238E27FC236}">
                  <a16:creationId xmlns:a16="http://schemas.microsoft.com/office/drawing/2014/main" id="{00000000-0008-0000-0000-00004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21</xdr:row>
          <xdr:rowOff>152400</xdr:rowOff>
        </xdr:from>
        <xdr:to>
          <xdr:col>10</xdr:col>
          <xdr:colOff>66675</xdr:colOff>
          <xdr:row>23</xdr:row>
          <xdr:rowOff>0</xdr:rowOff>
        </xdr:to>
        <xdr:sp macro="" textlink="">
          <xdr:nvSpPr>
            <xdr:cNvPr id="2631" name="Check Box 583" hidden="1">
              <a:extLst>
                <a:ext uri="{63B3BB69-23CF-44E3-9099-C40C66FF867C}">
                  <a14:compatExt spid="_x0000_s2631"/>
                </a:ext>
                <a:ext uri="{FF2B5EF4-FFF2-40B4-BE49-F238E27FC236}">
                  <a16:creationId xmlns:a16="http://schemas.microsoft.com/office/drawing/2014/main" id="{00000000-0008-0000-0000-00004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21</xdr:row>
          <xdr:rowOff>152400</xdr:rowOff>
        </xdr:from>
        <xdr:to>
          <xdr:col>10</xdr:col>
          <xdr:colOff>66675</xdr:colOff>
          <xdr:row>23</xdr:row>
          <xdr:rowOff>0</xdr:rowOff>
        </xdr:to>
        <xdr:sp macro="" textlink="">
          <xdr:nvSpPr>
            <xdr:cNvPr id="2632" name="Check Box 584" hidden="1">
              <a:extLst>
                <a:ext uri="{63B3BB69-23CF-44E3-9099-C40C66FF867C}">
                  <a14:compatExt spid="_x0000_s2632"/>
                </a:ext>
                <a:ext uri="{FF2B5EF4-FFF2-40B4-BE49-F238E27FC236}">
                  <a16:creationId xmlns:a16="http://schemas.microsoft.com/office/drawing/2014/main" id="{00000000-0008-0000-0000-00004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21</xdr:row>
          <xdr:rowOff>152400</xdr:rowOff>
        </xdr:from>
        <xdr:to>
          <xdr:col>10</xdr:col>
          <xdr:colOff>66675</xdr:colOff>
          <xdr:row>23</xdr:row>
          <xdr:rowOff>0</xdr:rowOff>
        </xdr:to>
        <xdr:sp macro="" textlink="">
          <xdr:nvSpPr>
            <xdr:cNvPr id="2633" name="Check Box 585" hidden="1">
              <a:extLst>
                <a:ext uri="{63B3BB69-23CF-44E3-9099-C40C66FF867C}">
                  <a14:compatExt spid="_x0000_s2633"/>
                </a:ext>
                <a:ext uri="{FF2B5EF4-FFF2-40B4-BE49-F238E27FC236}">
                  <a16:creationId xmlns:a16="http://schemas.microsoft.com/office/drawing/2014/main" id="{00000000-0008-0000-0000-00004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21</xdr:row>
          <xdr:rowOff>152400</xdr:rowOff>
        </xdr:from>
        <xdr:to>
          <xdr:col>10</xdr:col>
          <xdr:colOff>66675</xdr:colOff>
          <xdr:row>23</xdr:row>
          <xdr:rowOff>0</xdr:rowOff>
        </xdr:to>
        <xdr:sp macro="" textlink="">
          <xdr:nvSpPr>
            <xdr:cNvPr id="2634" name="Check Box 586" hidden="1">
              <a:extLst>
                <a:ext uri="{63B3BB69-23CF-44E3-9099-C40C66FF867C}">
                  <a14:compatExt spid="_x0000_s2634"/>
                </a:ext>
                <a:ext uri="{FF2B5EF4-FFF2-40B4-BE49-F238E27FC236}">
                  <a16:creationId xmlns:a16="http://schemas.microsoft.com/office/drawing/2014/main" id="{00000000-0008-0000-0000-00004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21</xdr:row>
          <xdr:rowOff>152400</xdr:rowOff>
        </xdr:from>
        <xdr:to>
          <xdr:col>10</xdr:col>
          <xdr:colOff>66675</xdr:colOff>
          <xdr:row>23</xdr:row>
          <xdr:rowOff>0</xdr:rowOff>
        </xdr:to>
        <xdr:sp macro="" textlink="">
          <xdr:nvSpPr>
            <xdr:cNvPr id="2635" name="Check Box 587" hidden="1">
              <a:extLst>
                <a:ext uri="{63B3BB69-23CF-44E3-9099-C40C66FF867C}">
                  <a14:compatExt spid="_x0000_s2635"/>
                </a:ext>
                <a:ext uri="{FF2B5EF4-FFF2-40B4-BE49-F238E27FC236}">
                  <a16:creationId xmlns:a16="http://schemas.microsoft.com/office/drawing/2014/main" id="{00000000-0008-0000-0000-00004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22</xdr:row>
          <xdr:rowOff>152400</xdr:rowOff>
        </xdr:from>
        <xdr:to>
          <xdr:col>10</xdr:col>
          <xdr:colOff>66675</xdr:colOff>
          <xdr:row>24</xdr:row>
          <xdr:rowOff>0</xdr:rowOff>
        </xdr:to>
        <xdr:sp macro="" textlink="">
          <xdr:nvSpPr>
            <xdr:cNvPr id="2636" name="Check Box 588" hidden="1">
              <a:extLst>
                <a:ext uri="{63B3BB69-23CF-44E3-9099-C40C66FF867C}">
                  <a14:compatExt spid="_x0000_s2636"/>
                </a:ext>
                <a:ext uri="{FF2B5EF4-FFF2-40B4-BE49-F238E27FC236}">
                  <a16:creationId xmlns:a16="http://schemas.microsoft.com/office/drawing/2014/main" id="{00000000-0008-0000-0000-00004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22</xdr:row>
          <xdr:rowOff>152400</xdr:rowOff>
        </xdr:from>
        <xdr:to>
          <xdr:col>10</xdr:col>
          <xdr:colOff>66675</xdr:colOff>
          <xdr:row>24</xdr:row>
          <xdr:rowOff>0</xdr:rowOff>
        </xdr:to>
        <xdr:sp macro="" textlink="">
          <xdr:nvSpPr>
            <xdr:cNvPr id="2637" name="Check Box 589" hidden="1">
              <a:extLst>
                <a:ext uri="{63B3BB69-23CF-44E3-9099-C40C66FF867C}">
                  <a14:compatExt spid="_x0000_s2637"/>
                </a:ext>
                <a:ext uri="{FF2B5EF4-FFF2-40B4-BE49-F238E27FC236}">
                  <a16:creationId xmlns:a16="http://schemas.microsoft.com/office/drawing/2014/main" id="{00000000-0008-0000-0000-00004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22</xdr:row>
          <xdr:rowOff>152400</xdr:rowOff>
        </xdr:from>
        <xdr:to>
          <xdr:col>10</xdr:col>
          <xdr:colOff>66675</xdr:colOff>
          <xdr:row>24</xdr:row>
          <xdr:rowOff>0</xdr:rowOff>
        </xdr:to>
        <xdr:sp macro="" textlink="">
          <xdr:nvSpPr>
            <xdr:cNvPr id="2638" name="Check Box 590" hidden="1">
              <a:extLst>
                <a:ext uri="{63B3BB69-23CF-44E3-9099-C40C66FF867C}">
                  <a14:compatExt spid="_x0000_s2638"/>
                </a:ext>
                <a:ext uri="{FF2B5EF4-FFF2-40B4-BE49-F238E27FC236}">
                  <a16:creationId xmlns:a16="http://schemas.microsoft.com/office/drawing/2014/main" id="{00000000-0008-0000-0000-00004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21</xdr:row>
          <xdr:rowOff>152400</xdr:rowOff>
        </xdr:from>
        <xdr:to>
          <xdr:col>10</xdr:col>
          <xdr:colOff>66675</xdr:colOff>
          <xdr:row>23</xdr:row>
          <xdr:rowOff>0</xdr:rowOff>
        </xdr:to>
        <xdr:sp macro="" textlink="">
          <xdr:nvSpPr>
            <xdr:cNvPr id="2639" name="Check Box 591" hidden="1">
              <a:extLst>
                <a:ext uri="{63B3BB69-23CF-44E3-9099-C40C66FF867C}">
                  <a14:compatExt spid="_x0000_s2639"/>
                </a:ext>
                <a:ext uri="{FF2B5EF4-FFF2-40B4-BE49-F238E27FC236}">
                  <a16:creationId xmlns:a16="http://schemas.microsoft.com/office/drawing/2014/main" id="{00000000-0008-0000-0000-00004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22</xdr:row>
          <xdr:rowOff>152400</xdr:rowOff>
        </xdr:from>
        <xdr:to>
          <xdr:col>10</xdr:col>
          <xdr:colOff>66675</xdr:colOff>
          <xdr:row>24</xdr:row>
          <xdr:rowOff>0</xdr:rowOff>
        </xdr:to>
        <xdr:sp macro="" textlink="">
          <xdr:nvSpPr>
            <xdr:cNvPr id="2640" name="Check Box 592" hidden="1">
              <a:extLst>
                <a:ext uri="{63B3BB69-23CF-44E3-9099-C40C66FF867C}">
                  <a14:compatExt spid="_x0000_s2640"/>
                </a:ext>
                <a:ext uri="{FF2B5EF4-FFF2-40B4-BE49-F238E27FC236}">
                  <a16:creationId xmlns:a16="http://schemas.microsoft.com/office/drawing/2014/main" id="{00000000-0008-0000-0000-00005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22</xdr:row>
          <xdr:rowOff>152400</xdr:rowOff>
        </xdr:from>
        <xdr:to>
          <xdr:col>10</xdr:col>
          <xdr:colOff>66675</xdr:colOff>
          <xdr:row>24</xdr:row>
          <xdr:rowOff>0</xdr:rowOff>
        </xdr:to>
        <xdr:sp macro="" textlink="">
          <xdr:nvSpPr>
            <xdr:cNvPr id="2641" name="Check Box 593" hidden="1">
              <a:extLst>
                <a:ext uri="{63B3BB69-23CF-44E3-9099-C40C66FF867C}">
                  <a14:compatExt spid="_x0000_s2641"/>
                </a:ext>
                <a:ext uri="{FF2B5EF4-FFF2-40B4-BE49-F238E27FC236}">
                  <a16:creationId xmlns:a16="http://schemas.microsoft.com/office/drawing/2014/main" id="{00000000-0008-0000-0000-00005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21</xdr:row>
          <xdr:rowOff>152400</xdr:rowOff>
        </xdr:from>
        <xdr:to>
          <xdr:col>10</xdr:col>
          <xdr:colOff>66675</xdr:colOff>
          <xdr:row>23</xdr:row>
          <xdr:rowOff>0</xdr:rowOff>
        </xdr:to>
        <xdr:sp macro="" textlink="">
          <xdr:nvSpPr>
            <xdr:cNvPr id="2642" name="Check Box 594" hidden="1">
              <a:extLst>
                <a:ext uri="{63B3BB69-23CF-44E3-9099-C40C66FF867C}">
                  <a14:compatExt spid="_x0000_s2642"/>
                </a:ext>
                <a:ext uri="{FF2B5EF4-FFF2-40B4-BE49-F238E27FC236}">
                  <a16:creationId xmlns:a16="http://schemas.microsoft.com/office/drawing/2014/main" id="{00000000-0008-0000-0000-00005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21</xdr:row>
          <xdr:rowOff>152400</xdr:rowOff>
        </xdr:from>
        <xdr:to>
          <xdr:col>10</xdr:col>
          <xdr:colOff>66675</xdr:colOff>
          <xdr:row>23</xdr:row>
          <xdr:rowOff>0</xdr:rowOff>
        </xdr:to>
        <xdr:sp macro="" textlink="">
          <xdr:nvSpPr>
            <xdr:cNvPr id="2643" name="Check Box 595" hidden="1">
              <a:extLst>
                <a:ext uri="{63B3BB69-23CF-44E3-9099-C40C66FF867C}">
                  <a14:compatExt spid="_x0000_s2643"/>
                </a:ext>
                <a:ext uri="{FF2B5EF4-FFF2-40B4-BE49-F238E27FC236}">
                  <a16:creationId xmlns:a16="http://schemas.microsoft.com/office/drawing/2014/main" id="{00000000-0008-0000-0000-00005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22</xdr:row>
          <xdr:rowOff>152400</xdr:rowOff>
        </xdr:from>
        <xdr:to>
          <xdr:col>10</xdr:col>
          <xdr:colOff>66675</xdr:colOff>
          <xdr:row>24</xdr:row>
          <xdr:rowOff>0</xdr:rowOff>
        </xdr:to>
        <xdr:sp macro="" textlink="">
          <xdr:nvSpPr>
            <xdr:cNvPr id="2644" name="Check Box 596" hidden="1">
              <a:extLst>
                <a:ext uri="{63B3BB69-23CF-44E3-9099-C40C66FF867C}">
                  <a14:compatExt spid="_x0000_s2644"/>
                </a:ext>
                <a:ext uri="{FF2B5EF4-FFF2-40B4-BE49-F238E27FC236}">
                  <a16:creationId xmlns:a16="http://schemas.microsoft.com/office/drawing/2014/main" id="{00000000-0008-0000-0000-00005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22</xdr:row>
          <xdr:rowOff>152400</xdr:rowOff>
        </xdr:from>
        <xdr:to>
          <xdr:col>10</xdr:col>
          <xdr:colOff>66675</xdr:colOff>
          <xdr:row>24</xdr:row>
          <xdr:rowOff>0</xdr:rowOff>
        </xdr:to>
        <xdr:sp macro="" textlink="">
          <xdr:nvSpPr>
            <xdr:cNvPr id="2645" name="Check Box 597" hidden="1">
              <a:extLst>
                <a:ext uri="{63B3BB69-23CF-44E3-9099-C40C66FF867C}">
                  <a14:compatExt spid="_x0000_s2645"/>
                </a:ext>
                <a:ext uri="{FF2B5EF4-FFF2-40B4-BE49-F238E27FC236}">
                  <a16:creationId xmlns:a16="http://schemas.microsoft.com/office/drawing/2014/main" id="{00000000-0008-0000-0000-00005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22</xdr:row>
          <xdr:rowOff>152400</xdr:rowOff>
        </xdr:from>
        <xdr:to>
          <xdr:col>10</xdr:col>
          <xdr:colOff>66675</xdr:colOff>
          <xdr:row>24</xdr:row>
          <xdr:rowOff>0</xdr:rowOff>
        </xdr:to>
        <xdr:sp macro="" textlink="">
          <xdr:nvSpPr>
            <xdr:cNvPr id="2646" name="Check Box 598" hidden="1">
              <a:extLst>
                <a:ext uri="{63B3BB69-23CF-44E3-9099-C40C66FF867C}">
                  <a14:compatExt spid="_x0000_s2646"/>
                </a:ext>
                <a:ext uri="{FF2B5EF4-FFF2-40B4-BE49-F238E27FC236}">
                  <a16:creationId xmlns:a16="http://schemas.microsoft.com/office/drawing/2014/main" id="{00000000-0008-0000-0000-00005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21</xdr:row>
          <xdr:rowOff>152400</xdr:rowOff>
        </xdr:from>
        <xdr:to>
          <xdr:col>10</xdr:col>
          <xdr:colOff>66675</xdr:colOff>
          <xdr:row>23</xdr:row>
          <xdr:rowOff>0</xdr:rowOff>
        </xdr:to>
        <xdr:sp macro="" textlink="">
          <xdr:nvSpPr>
            <xdr:cNvPr id="2647" name="Check Box 599" hidden="1">
              <a:extLst>
                <a:ext uri="{63B3BB69-23CF-44E3-9099-C40C66FF867C}">
                  <a14:compatExt spid="_x0000_s2647"/>
                </a:ext>
                <a:ext uri="{FF2B5EF4-FFF2-40B4-BE49-F238E27FC236}">
                  <a16:creationId xmlns:a16="http://schemas.microsoft.com/office/drawing/2014/main" id="{00000000-0008-0000-0000-00005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22</xdr:row>
          <xdr:rowOff>152400</xdr:rowOff>
        </xdr:from>
        <xdr:to>
          <xdr:col>10</xdr:col>
          <xdr:colOff>66675</xdr:colOff>
          <xdr:row>24</xdr:row>
          <xdr:rowOff>0</xdr:rowOff>
        </xdr:to>
        <xdr:sp macro="" textlink="">
          <xdr:nvSpPr>
            <xdr:cNvPr id="2648" name="Check Box 600" hidden="1">
              <a:extLst>
                <a:ext uri="{63B3BB69-23CF-44E3-9099-C40C66FF867C}">
                  <a14:compatExt spid="_x0000_s2648"/>
                </a:ext>
                <a:ext uri="{FF2B5EF4-FFF2-40B4-BE49-F238E27FC236}">
                  <a16:creationId xmlns:a16="http://schemas.microsoft.com/office/drawing/2014/main" id="{00000000-0008-0000-0000-00005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22</xdr:row>
          <xdr:rowOff>152400</xdr:rowOff>
        </xdr:from>
        <xdr:to>
          <xdr:col>10</xdr:col>
          <xdr:colOff>66675</xdr:colOff>
          <xdr:row>24</xdr:row>
          <xdr:rowOff>0</xdr:rowOff>
        </xdr:to>
        <xdr:sp macro="" textlink="">
          <xdr:nvSpPr>
            <xdr:cNvPr id="2649" name="Check Box 601" hidden="1">
              <a:extLst>
                <a:ext uri="{63B3BB69-23CF-44E3-9099-C40C66FF867C}">
                  <a14:compatExt spid="_x0000_s2649"/>
                </a:ext>
                <a:ext uri="{FF2B5EF4-FFF2-40B4-BE49-F238E27FC236}">
                  <a16:creationId xmlns:a16="http://schemas.microsoft.com/office/drawing/2014/main" id="{00000000-0008-0000-0000-00005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21</xdr:row>
          <xdr:rowOff>152400</xdr:rowOff>
        </xdr:from>
        <xdr:to>
          <xdr:col>10</xdr:col>
          <xdr:colOff>66675</xdr:colOff>
          <xdr:row>23</xdr:row>
          <xdr:rowOff>0</xdr:rowOff>
        </xdr:to>
        <xdr:sp macro="" textlink="">
          <xdr:nvSpPr>
            <xdr:cNvPr id="2650" name="Check Box 602" hidden="1">
              <a:extLst>
                <a:ext uri="{63B3BB69-23CF-44E3-9099-C40C66FF867C}">
                  <a14:compatExt spid="_x0000_s2650"/>
                </a:ext>
                <a:ext uri="{FF2B5EF4-FFF2-40B4-BE49-F238E27FC236}">
                  <a16:creationId xmlns:a16="http://schemas.microsoft.com/office/drawing/2014/main" id="{00000000-0008-0000-0000-00005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21</xdr:row>
          <xdr:rowOff>152400</xdr:rowOff>
        </xdr:from>
        <xdr:to>
          <xdr:col>10</xdr:col>
          <xdr:colOff>66675</xdr:colOff>
          <xdr:row>23</xdr:row>
          <xdr:rowOff>0</xdr:rowOff>
        </xdr:to>
        <xdr:sp macro="" textlink="">
          <xdr:nvSpPr>
            <xdr:cNvPr id="2651" name="Check Box 603" hidden="1">
              <a:extLst>
                <a:ext uri="{63B3BB69-23CF-44E3-9099-C40C66FF867C}">
                  <a14:compatExt spid="_x0000_s2651"/>
                </a:ext>
                <a:ext uri="{FF2B5EF4-FFF2-40B4-BE49-F238E27FC236}">
                  <a16:creationId xmlns:a16="http://schemas.microsoft.com/office/drawing/2014/main" id="{00000000-0008-0000-0000-00005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22</xdr:row>
          <xdr:rowOff>152400</xdr:rowOff>
        </xdr:from>
        <xdr:to>
          <xdr:col>10</xdr:col>
          <xdr:colOff>66675</xdr:colOff>
          <xdr:row>24</xdr:row>
          <xdr:rowOff>0</xdr:rowOff>
        </xdr:to>
        <xdr:sp macro="" textlink="">
          <xdr:nvSpPr>
            <xdr:cNvPr id="2652" name="Check Box 604" hidden="1">
              <a:extLst>
                <a:ext uri="{63B3BB69-23CF-44E3-9099-C40C66FF867C}">
                  <a14:compatExt spid="_x0000_s2652"/>
                </a:ext>
                <a:ext uri="{FF2B5EF4-FFF2-40B4-BE49-F238E27FC236}">
                  <a16:creationId xmlns:a16="http://schemas.microsoft.com/office/drawing/2014/main" id="{00000000-0008-0000-0000-00005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22</xdr:row>
          <xdr:rowOff>152400</xdr:rowOff>
        </xdr:from>
        <xdr:to>
          <xdr:col>10</xdr:col>
          <xdr:colOff>66675</xdr:colOff>
          <xdr:row>24</xdr:row>
          <xdr:rowOff>0</xdr:rowOff>
        </xdr:to>
        <xdr:sp macro="" textlink="">
          <xdr:nvSpPr>
            <xdr:cNvPr id="2653" name="Check Box 605" hidden="1">
              <a:extLst>
                <a:ext uri="{63B3BB69-23CF-44E3-9099-C40C66FF867C}">
                  <a14:compatExt spid="_x0000_s2653"/>
                </a:ext>
                <a:ext uri="{FF2B5EF4-FFF2-40B4-BE49-F238E27FC236}">
                  <a16:creationId xmlns:a16="http://schemas.microsoft.com/office/drawing/2014/main" id="{00000000-0008-0000-0000-00005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21</xdr:row>
          <xdr:rowOff>152400</xdr:rowOff>
        </xdr:from>
        <xdr:to>
          <xdr:col>10</xdr:col>
          <xdr:colOff>66675</xdr:colOff>
          <xdr:row>23</xdr:row>
          <xdr:rowOff>0</xdr:rowOff>
        </xdr:to>
        <xdr:sp macro="" textlink="">
          <xdr:nvSpPr>
            <xdr:cNvPr id="2654" name="Check Box 606" hidden="1">
              <a:extLst>
                <a:ext uri="{63B3BB69-23CF-44E3-9099-C40C66FF867C}">
                  <a14:compatExt spid="_x0000_s2654"/>
                </a:ext>
                <a:ext uri="{FF2B5EF4-FFF2-40B4-BE49-F238E27FC236}">
                  <a16:creationId xmlns:a16="http://schemas.microsoft.com/office/drawing/2014/main" id="{00000000-0008-0000-0000-00005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21</xdr:row>
          <xdr:rowOff>152400</xdr:rowOff>
        </xdr:from>
        <xdr:to>
          <xdr:col>10</xdr:col>
          <xdr:colOff>66675</xdr:colOff>
          <xdr:row>23</xdr:row>
          <xdr:rowOff>0</xdr:rowOff>
        </xdr:to>
        <xdr:sp macro="" textlink="">
          <xdr:nvSpPr>
            <xdr:cNvPr id="2655" name="Check Box 607" hidden="1">
              <a:extLst>
                <a:ext uri="{63B3BB69-23CF-44E3-9099-C40C66FF867C}">
                  <a14:compatExt spid="_x0000_s2655"/>
                </a:ext>
                <a:ext uri="{FF2B5EF4-FFF2-40B4-BE49-F238E27FC236}">
                  <a16:creationId xmlns:a16="http://schemas.microsoft.com/office/drawing/2014/main" id="{00000000-0008-0000-0000-00005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22</xdr:row>
          <xdr:rowOff>152400</xdr:rowOff>
        </xdr:from>
        <xdr:to>
          <xdr:col>10</xdr:col>
          <xdr:colOff>66675</xdr:colOff>
          <xdr:row>24</xdr:row>
          <xdr:rowOff>0</xdr:rowOff>
        </xdr:to>
        <xdr:sp macro="" textlink="">
          <xdr:nvSpPr>
            <xdr:cNvPr id="2656" name="Check Box 608" hidden="1">
              <a:extLst>
                <a:ext uri="{63B3BB69-23CF-44E3-9099-C40C66FF867C}">
                  <a14:compatExt spid="_x0000_s2656"/>
                </a:ext>
                <a:ext uri="{FF2B5EF4-FFF2-40B4-BE49-F238E27FC236}">
                  <a16:creationId xmlns:a16="http://schemas.microsoft.com/office/drawing/2014/main" id="{00000000-0008-0000-0000-00006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21</xdr:row>
          <xdr:rowOff>152400</xdr:rowOff>
        </xdr:from>
        <xdr:to>
          <xdr:col>10</xdr:col>
          <xdr:colOff>66675</xdr:colOff>
          <xdr:row>23</xdr:row>
          <xdr:rowOff>0</xdr:rowOff>
        </xdr:to>
        <xdr:sp macro="" textlink="">
          <xdr:nvSpPr>
            <xdr:cNvPr id="2657" name="Check Box 609" hidden="1">
              <a:extLst>
                <a:ext uri="{63B3BB69-23CF-44E3-9099-C40C66FF867C}">
                  <a14:compatExt spid="_x0000_s2657"/>
                </a:ext>
                <a:ext uri="{FF2B5EF4-FFF2-40B4-BE49-F238E27FC236}">
                  <a16:creationId xmlns:a16="http://schemas.microsoft.com/office/drawing/2014/main" id="{00000000-0008-0000-0000-00006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21</xdr:row>
          <xdr:rowOff>152400</xdr:rowOff>
        </xdr:from>
        <xdr:to>
          <xdr:col>10</xdr:col>
          <xdr:colOff>66675</xdr:colOff>
          <xdr:row>23</xdr:row>
          <xdr:rowOff>0</xdr:rowOff>
        </xdr:to>
        <xdr:sp macro="" textlink="">
          <xdr:nvSpPr>
            <xdr:cNvPr id="2658" name="Check Box 610" hidden="1">
              <a:extLst>
                <a:ext uri="{63B3BB69-23CF-44E3-9099-C40C66FF867C}">
                  <a14:compatExt spid="_x0000_s2658"/>
                </a:ext>
                <a:ext uri="{FF2B5EF4-FFF2-40B4-BE49-F238E27FC236}">
                  <a16:creationId xmlns:a16="http://schemas.microsoft.com/office/drawing/2014/main" id="{00000000-0008-0000-0000-00006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22</xdr:row>
          <xdr:rowOff>152400</xdr:rowOff>
        </xdr:from>
        <xdr:to>
          <xdr:col>10</xdr:col>
          <xdr:colOff>66675</xdr:colOff>
          <xdr:row>24</xdr:row>
          <xdr:rowOff>0</xdr:rowOff>
        </xdr:to>
        <xdr:sp macro="" textlink="">
          <xdr:nvSpPr>
            <xdr:cNvPr id="2659" name="Check Box 611" hidden="1">
              <a:extLst>
                <a:ext uri="{63B3BB69-23CF-44E3-9099-C40C66FF867C}">
                  <a14:compatExt spid="_x0000_s2659"/>
                </a:ext>
                <a:ext uri="{FF2B5EF4-FFF2-40B4-BE49-F238E27FC236}">
                  <a16:creationId xmlns:a16="http://schemas.microsoft.com/office/drawing/2014/main" id="{00000000-0008-0000-0000-00006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22</xdr:row>
          <xdr:rowOff>152400</xdr:rowOff>
        </xdr:from>
        <xdr:to>
          <xdr:col>10</xdr:col>
          <xdr:colOff>66675</xdr:colOff>
          <xdr:row>24</xdr:row>
          <xdr:rowOff>0</xdr:rowOff>
        </xdr:to>
        <xdr:sp macro="" textlink="">
          <xdr:nvSpPr>
            <xdr:cNvPr id="2660" name="Check Box 612" hidden="1">
              <a:extLst>
                <a:ext uri="{63B3BB69-23CF-44E3-9099-C40C66FF867C}">
                  <a14:compatExt spid="_x0000_s2660"/>
                </a:ext>
                <a:ext uri="{FF2B5EF4-FFF2-40B4-BE49-F238E27FC236}">
                  <a16:creationId xmlns:a16="http://schemas.microsoft.com/office/drawing/2014/main" id="{00000000-0008-0000-0000-00006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21</xdr:row>
          <xdr:rowOff>152400</xdr:rowOff>
        </xdr:from>
        <xdr:to>
          <xdr:col>10</xdr:col>
          <xdr:colOff>66675</xdr:colOff>
          <xdr:row>23</xdr:row>
          <xdr:rowOff>0</xdr:rowOff>
        </xdr:to>
        <xdr:sp macro="" textlink="">
          <xdr:nvSpPr>
            <xdr:cNvPr id="2661" name="Check Box 613" hidden="1">
              <a:extLst>
                <a:ext uri="{63B3BB69-23CF-44E3-9099-C40C66FF867C}">
                  <a14:compatExt spid="_x0000_s2661"/>
                </a:ext>
                <a:ext uri="{FF2B5EF4-FFF2-40B4-BE49-F238E27FC236}">
                  <a16:creationId xmlns:a16="http://schemas.microsoft.com/office/drawing/2014/main" id="{00000000-0008-0000-0000-00006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21</xdr:row>
          <xdr:rowOff>152400</xdr:rowOff>
        </xdr:from>
        <xdr:to>
          <xdr:col>10</xdr:col>
          <xdr:colOff>66675</xdr:colOff>
          <xdr:row>23</xdr:row>
          <xdr:rowOff>0</xdr:rowOff>
        </xdr:to>
        <xdr:sp macro="" textlink="">
          <xdr:nvSpPr>
            <xdr:cNvPr id="2662" name="Check Box 614" hidden="1">
              <a:extLst>
                <a:ext uri="{63B3BB69-23CF-44E3-9099-C40C66FF867C}">
                  <a14:compatExt spid="_x0000_s2662"/>
                </a:ext>
                <a:ext uri="{FF2B5EF4-FFF2-40B4-BE49-F238E27FC236}">
                  <a16:creationId xmlns:a16="http://schemas.microsoft.com/office/drawing/2014/main" id="{00000000-0008-0000-0000-00006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22</xdr:row>
          <xdr:rowOff>152400</xdr:rowOff>
        </xdr:from>
        <xdr:to>
          <xdr:col>10</xdr:col>
          <xdr:colOff>66675</xdr:colOff>
          <xdr:row>24</xdr:row>
          <xdr:rowOff>0</xdr:rowOff>
        </xdr:to>
        <xdr:sp macro="" textlink="">
          <xdr:nvSpPr>
            <xdr:cNvPr id="2663" name="Check Box 615" hidden="1">
              <a:extLst>
                <a:ext uri="{63B3BB69-23CF-44E3-9099-C40C66FF867C}">
                  <a14:compatExt spid="_x0000_s2663"/>
                </a:ext>
                <a:ext uri="{FF2B5EF4-FFF2-40B4-BE49-F238E27FC236}">
                  <a16:creationId xmlns:a16="http://schemas.microsoft.com/office/drawing/2014/main" id="{00000000-0008-0000-0000-00006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22</xdr:row>
          <xdr:rowOff>152400</xdr:rowOff>
        </xdr:from>
        <xdr:to>
          <xdr:col>10</xdr:col>
          <xdr:colOff>66675</xdr:colOff>
          <xdr:row>24</xdr:row>
          <xdr:rowOff>0</xdr:rowOff>
        </xdr:to>
        <xdr:sp macro="" textlink="">
          <xdr:nvSpPr>
            <xdr:cNvPr id="2664" name="Check Box 616" hidden="1">
              <a:extLst>
                <a:ext uri="{63B3BB69-23CF-44E3-9099-C40C66FF867C}">
                  <a14:compatExt spid="_x0000_s2664"/>
                </a:ext>
                <a:ext uri="{FF2B5EF4-FFF2-40B4-BE49-F238E27FC236}">
                  <a16:creationId xmlns:a16="http://schemas.microsoft.com/office/drawing/2014/main" id="{00000000-0008-0000-0000-00006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22</xdr:row>
          <xdr:rowOff>152400</xdr:rowOff>
        </xdr:from>
        <xdr:to>
          <xdr:col>10</xdr:col>
          <xdr:colOff>66675</xdr:colOff>
          <xdr:row>24</xdr:row>
          <xdr:rowOff>0</xdr:rowOff>
        </xdr:to>
        <xdr:sp macro="" textlink="">
          <xdr:nvSpPr>
            <xdr:cNvPr id="2665" name="Check Box 617" hidden="1">
              <a:extLst>
                <a:ext uri="{63B3BB69-23CF-44E3-9099-C40C66FF867C}">
                  <a14:compatExt spid="_x0000_s2665"/>
                </a:ext>
                <a:ext uri="{FF2B5EF4-FFF2-40B4-BE49-F238E27FC236}">
                  <a16:creationId xmlns:a16="http://schemas.microsoft.com/office/drawing/2014/main" id="{00000000-0008-0000-0000-00006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22</xdr:row>
          <xdr:rowOff>152400</xdr:rowOff>
        </xdr:from>
        <xdr:to>
          <xdr:col>10</xdr:col>
          <xdr:colOff>66675</xdr:colOff>
          <xdr:row>24</xdr:row>
          <xdr:rowOff>0</xdr:rowOff>
        </xdr:to>
        <xdr:sp macro="" textlink="">
          <xdr:nvSpPr>
            <xdr:cNvPr id="2666" name="Check Box 618" hidden="1">
              <a:extLst>
                <a:ext uri="{63B3BB69-23CF-44E3-9099-C40C66FF867C}">
                  <a14:compatExt spid="_x0000_s2666"/>
                </a:ext>
                <a:ext uri="{FF2B5EF4-FFF2-40B4-BE49-F238E27FC236}">
                  <a16:creationId xmlns:a16="http://schemas.microsoft.com/office/drawing/2014/main" id="{00000000-0008-0000-0000-00006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22</xdr:row>
          <xdr:rowOff>152400</xdr:rowOff>
        </xdr:from>
        <xdr:to>
          <xdr:col>10</xdr:col>
          <xdr:colOff>66675</xdr:colOff>
          <xdr:row>24</xdr:row>
          <xdr:rowOff>0</xdr:rowOff>
        </xdr:to>
        <xdr:sp macro="" textlink="">
          <xdr:nvSpPr>
            <xdr:cNvPr id="2667" name="Check Box 619" hidden="1">
              <a:extLst>
                <a:ext uri="{63B3BB69-23CF-44E3-9099-C40C66FF867C}">
                  <a14:compatExt spid="_x0000_s2667"/>
                </a:ext>
                <a:ext uri="{FF2B5EF4-FFF2-40B4-BE49-F238E27FC236}">
                  <a16:creationId xmlns:a16="http://schemas.microsoft.com/office/drawing/2014/main" id="{00000000-0008-0000-0000-00006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22</xdr:row>
          <xdr:rowOff>152400</xdr:rowOff>
        </xdr:from>
        <xdr:to>
          <xdr:col>10</xdr:col>
          <xdr:colOff>66675</xdr:colOff>
          <xdr:row>24</xdr:row>
          <xdr:rowOff>0</xdr:rowOff>
        </xdr:to>
        <xdr:sp macro="" textlink="">
          <xdr:nvSpPr>
            <xdr:cNvPr id="2668" name="Check Box 620" hidden="1">
              <a:extLst>
                <a:ext uri="{63B3BB69-23CF-44E3-9099-C40C66FF867C}">
                  <a14:compatExt spid="_x0000_s2668"/>
                </a:ext>
                <a:ext uri="{FF2B5EF4-FFF2-40B4-BE49-F238E27FC236}">
                  <a16:creationId xmlns:a16="http://schemas.microsoft.com/office/drawing/2014/main" id="{00000000-0008-0000-0000-00006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22</xdr:row>
          <xdr:rowOff>152400</xdr:rowOff>
        </xdr:from>
        <xdr:to>
          <xdr:col>10</xdr:col>
          <xdr:colOff>66675</xdr:colOff>
          <xdr:row>24</xdr:row>
          <xdr:rowOff>0</xdr:rowOff>
        </xdr:to>
        <xdr:sp macro="" textlink="">
          <xdr:nvSpPr>
            <xdr:cNvPr id="2669" name="Check Box 621" hidden="1">
              <a:extLst>
                <a:ext uri="{63B3BB69-23CF-44E3-9099-C40C66FF867C}">
                  <a14:compatExt spid="_x0000_s2669"/>
                </a:ext>
                <a:ext uri="{FF2B5EF4-FFF2-40B4-BE49-F238E27FC236}">
                  <a16:creationId xmlns:a16="http://schemas.microsoft.com/office/drawing/2014/main" id="{00000000-0008-0000-0000-00006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22</xdr:row>
          <xdr:rowOff>152400</xdr:rowOff>
        </xdr:from>
        <xdr:to>
          <xdr:col>10</xdr:col>
          <xdr:colOff>66675</xdr:colOff>
          <xdr:row>24</xdr:row>
          <xdr:rowOff>0</xdr:rowOff>
        </xdr:to>
        <xdr:sp macro="" textlink="">
          <xdr:nvSpPr>
            <xdr:cNvPr id="2670" name="Check Box 622" hidden="1">
              <a:extLst>
                <a:ext uri="{63B3BB69-23CF-44E3-9099-C40C66FF867C}">
                  <a14:compatExt spid="_x0000_s2670"/>
                </a:ext>
                <a:ext uri="{FF2B5EF4-FFF2-40B4-BE49-F238E27FC236}">
                  <a16:creationId xmlns:a16="http://schemas.microsoft.com/office/drawing/2014/main" id="{00000000-0008-0000-0000-00006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22</xdr:row>
          <xdr:rowOff>152400</xdr:rowOff>
        </xdr:from>
        <xdr:to>
          <xdr:col>10</xdr:col>
          <xdr:colOff>66675</xdr:colOff>
          <xdr:row>24</xdr:row>
          <xdr:rowOff>0</xdr:rowOff>
        </xdr:to>
        <xdr:sp macro="" textlink="">
          <xdr:nvSpPr>
            <xdr:cNvPr id="2671" name="Check Box 623" hidden="1">
              <a:extLst>
                <a:ext uri="{63B3BB69-23CF-44E3-9099-C40C66FF867C}">
                  <a14:compatExt spid="_x0000_s2671"/>
                </a:ext>
                <a:ext uri="{FF2B5EF4-FFF2-40B4-BE49-F238E27FC236}">
                  <a16:creationId xmlns:a16="http://schemas.microsoft.com/office/drawing/2014/main" id="{00000000-0008-0000-0000-00006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22</xdr:row>
          <xdr:rowOff>152400</xdr:rowOff>
        </xdr:from>
        <xdr:to>
          <xdr:col>10</xdr:col>
          <xdr:colOff>66675</xdr:colOff>
          <xdr:row>24</xdr:row>
          <xdr:rowOff>0</xdr:rowOff>
        </xdr:to>
        <xdr:sp macro="" textlink="">
          <xdr:nvSpPr>
            <xdr:cNvPr id="2672" name="Check Box 624" hidden="1">
              <a:extLst>
                <a:ext uri="{63B3BB69-23CF-44E3-9099-C40C66FF867C}">
                  <a14:compatExt spid="_x0000_s2672"/>
                </a:ext>
                <a:ext uri="{FF2B5EF4-FFF2-40B4-BE49-F238E27FC236}">
                  <a16:creationId xmlns:a16="http://schemas.microsoft.com/office/drawing/2014/main" id="{00000000-0008-0000-0000-00007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22</xdr:row>
          <xdr:rowOff>152400</xdr:rowOff>
        </xdr:from>
        <xdr:to>
          <xdr:col>10</xdr:col>
          <xdr:colOff>66675</xdr:colOff>
          <xdr:row>24</xdr:row>
          <xdr:rowOff>0</xdr:rowOff>
        </xdr:to>
        <xdr:sp macro="" textlink="">
          <xdr:nvSpPr>
            <xdr:cNvPr id="2673" name="Check Box 625" hidden="1">
              <a:extLst>
                <a:ext uri="{63B3BB69-23CF-44E3-9099-C40C66FF867C}">
                  <a14:compatExt spid="_x0000_s2673"/>
                </a:ext>
                <a:ext uri="{FF2B5EF4-FFF2-40B4-BE49-F238E27FC236}">
                  <a16:creationId xmlns:a16="http://schemas.microsoft.com/office/drawing/2014/main" id="{00000000-0008-0000-0000-00007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22</xdr:row>
          <xdr:rowOff>152400</xdr:rowOff>
        </xdr:from>
        <xdr:to>
          <xdr:col>10</xdr:col>
          <xdr:colOff>66675</xdr:colOff>
          <xdr:row>24</xdr:row>
          <xdr:rowOff>0</xdr:rowOff>
        </xdr:to>
        <xdr:sp macro="" textlink="">
          <xdr:nvSpPr>
            <xdr:cNvPr id="2674" name="Check Box 626" hidden="1">
              <a:extLst>
                <a:ext uri="{63B3BB69-23CF-44E3-9099-C40C66FF867C}">
                  <a14:compatExt spid="_x0000_s2674"/>
                </a:ext>
                <a:ext uri="{FF2B5EF4-FFF2-40B4-BE49-F238E27FC236}">
                  <a16:creationId xmlns:a16="http://schemas.microsoft.com/office/drawing/2014/main" id="{00000000-0008-0000-0000-00007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22</xdr:row>
          <xdr:rowOff>152400</xdr:rowOff>
        </xdr:from>
        <xdr:to>
          <xdr:col>10</xdr:col>
          <xdr:colOff>66675</xdr:colOff>
          <xdr:row>24</xdr:row>
          <xdr:rowOff>0</xdr:rowOff>
        </xdr:to>
        <xdr:sp macro="" textlink="">
          <xdr:nvSpPr>
            <xdr:cNvPr id="2675" name="Check Box 627" hidden="1">
              <a:extLst>
                <a:ext uri="{63B3BB69-23CF-44E3-9099-C40C66FF867C}">
                  <a14:compatExt spid="_x0000_s2675"/>
                </a:ext>
                <a:ext uri="{FF2B5EF4-FFF2-40B4-BE49-F238E27FC236}">
                  <a16:creationId xmlns:a16="http://schemas.microsoft.com/office/drawing/2014/main" id="{00000000-0008-0000-0000-00007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22</xdr:row>
          <xdr:rowOff>152400</xdr:rowOff>
        </xdr:from>
        <xdr:to>
          <xdr:col>10</xdr:col>
          <xdr:colOff>66675</xdr:colOff>
          <xdr:row>24</xdr:row>
          <xdr:rowOff>0</xdr:rowOff>
        </xdr:to>
        <xdr:sp macro="" textlink="">
          <xdr:nvSpPr>
            <xdr:cNvPr id="2676" name="Check Box 628" hidden="1">
              <a:extLst>
                <a:ext uri="{63B3BB69-23CF-44E3-9099-C40C66FF867C}">
                  <a14:compatExt spid="_x0000_s2676"/>
                </a:ext>
                <a:ext uri="{FF2B5EF4-FFF2-40B4-BE49-F238E27FC236}">
                  <a16:creationId xmlns:a16="http://schemas.microsoft.com/office/drawing/2014/main" id="{00000000-0008-0000-0000-00007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22</xdr:row>
          <xdr:rowOff>152400</xdr:rowOff>
        </xdr:from>
        <xdr:to>
          <xdr:col>10</xdr:col>
          <xdr:colOff>66675</xdr:colOff>
          <xdr:row>24</xdr:row>
          <xdr:rowOff>0</xdr:rowOff>
        </xdr:to>
        <xdr:sp macro="" textlink="">
          <xdr:nvSpPr>
            <xdr:cNvPr id="2677" name="Check Box 629" hidden="1">
              <a:extLst>
                <a:ext uri="{63B3BB69-23CF-44E3-9099-C40C66FF867C}">
                  <a14:compatExt spid="_x0000_s2677"/>
                </a:ext>
                <a:ext uri="{FF2B5EF4-FFF2-40B4-BE49-F238E27FC236}">
                  <a16:creationId xmlns:a16="http://schemas.microsoft.com/office/drawing/2014/main" id="{00000000-0008-0000-0000-00007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22</xdr:row>
          <xdr:rowOff>152400</xdr:rowOff>
        </xdr:from>
        <xdr:to>
          <xdr:col>10</xdr:col>
          <xdr:colOff>66675</xdr:colOff>
          <xdr:row>24</xdr:row>
          <xdr:rowOff>0</xdr:rowOff>
        </xdr:to>
        <xdr:sp macro="" textlink="">
          <xdr:nvSpPr>
            <xdr:cNvPr id="2678" name="Check Box 630" hidden="1">
              <a:extLst>
                <a:ext uri="{63B3BB69-23CF-44E3-9099-C40C66FF867C}">
                  <a14:compatExt spid="_x0000_s2678"/>
                </a:ext>
                <a:ext uri="{FF2B5EF4-FFF2-40B4-BE49-F238E27FC236}">
                  <a16:creationId xmlns:a16="http://schemas.microsoft.com/office/drawing/2014/main" id="{00000000-0008-0000-0000-00007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22</xdr:row>
          <xdr:rowOff>152400</xdr:rowOff>
        </xdr:from>
        <xdr:to>
          <xdr:col>10</xdr:col>
          <xdr:colOff>66675</xdr:colOff>
          <xdr:row>24</xdr:row>
          <xdr:rowOff>0</xdr:rowOff>
        </xdr:to>
        <xdr:sp macro="" textlink="">
          <xdr:nvSpPr>
            <xdr:cNvPr id="2679" name="Check Box 631" hidden="1">
              <a:extLst>
                <a:ext uri="{63B3BB69-23CF-44E3-9099-C40C66FF867C}">
                  <a14:compatExt spid="_x0000_s2679"/>
                </a:ext>
                <a:ext uri="{FF2B5EF4-FFF2-40B4-BE49-F238E27FC236}">
                  <a16:creationId xmlns:a16="http://schemas.microsoft.com/office/drawing/2014/main" id="{00000000-0008-0000-0000-00007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23</xdr:row>
          <xdr:rowOff>152400</xdr:rowOff>
        </xdr:from>
        <xdr:to>
          <xdr:col>10</xdr:col>
          <xdr:colOff>66675</xdr:colOff>
          <xdr:row>25</xdr:row>
          <xdr:rowOff>0</xdr:rowOff>
        </xdr:to>
        <xdr:sp macro="" textlink="">
          <xdr:nvSpPr>
            <xdr:cNvPr id="2680" name="Check Box 632" hidden="1">
              <a:extLst>
                <a:ext uri="{63B3BB69-23CF-44E3-9099-C40C66FF867C}">
                  <a14:compatExt spid="_x0000_s2680"/>
                </a:ext>
                <a:ext uri="{FF2B5EF4-FFF2-40B4-BE49-F238E27FC236}">
                  <a16:creationId xmlns:a16="http://schemas.microsoft.com/office/drawing/2014/main" id="{00000000-0008-0000-0000-00007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23</xdr:row>
          <xdr:rowOff>152400</xdr:rowOff>
        </xdr:from>
        <xdr:to>
          <xdr:col>10</xdr:col>
          <xdr:colOff>66675</xdr:colOff>
          <xdr:row>25</xdr:row>
          <xdr:rowOff>0</xdr:rowOff>
        </xdr:to>
        <xdr:sp macro="" textlink="">
          <xdr:nvSpPr>
            <xdr:cNvPr id="2681" name="Check Box 633" hidden="1">
              <a:extLst>
                <a:ext uri="{63B3BB69-23CF-44E3-9099-C40C66FF867C}">
                  <a14:compatExt spid="_x0000_s2681"/>
                </a:ext>
                <a:ext uri="{FF2B5EF4-FFF2-40B4-BE49-F238E27FC236}">
                  <a16:creationId xmlns:a16="http://schemas.microsoft.com/office/drawing/2014/main" id="{00000000-0008-0000-0000-00007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23</xdr:row>
          <xdr:rowOff>152400</xdr:rowOff>
        </xdr:from>
        <xdr:to>
          <xdr:col>10</xdr:col>
          <xdr:colOff>66675</xdr:colOff>
          <xdr:row>25</xdr:row>
          <xdr:rowOff>0</xdr:rowOff>
        </xdr:to>
        <xdr:sp macro="" textlink="">
          <xdr:nvSpPr>
            <xdr:cNvPr id="2682" name="Check Box 634" hidden="1">
              <a:extLst>
                <a:ext uri="{63B3BB69-23CF-44E3-9099-C40C66FF867C}">
                  <a14:compatExt spid="_x0000_s2682"/>
                </a:ext>
                <a:ext uri="{FF2B5EF4-FFF2-40B4-BE49-F238E27FC236}">
                  <a16:creationId xmlns:a16="http://schemas.microsoft.com/office/drawing/2014/main" id="{00000000-0008-0000-0000-00007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22</xdr:row>
          <xdr:rowOff>152400</xdr:rowOff>
        </xdr:from>
        <xdr:to>
          <xdr:col>10</xdr:col>
          <xdr:colOff>66675</xdr:colOff>
          <xdr:row>24</xdr:row>
          <xdr:rowOff>0</xdr:rowOff>
        </xdr:to>
        <xdr:sp macro="" textlink="">
          <xdr:nvSpPr>
            <xdr:cNvPr id="2683" name="Check Box 635" hidden="1">
              <a:extLst>
                <a:ext uri="{63B3BB69-23CF-44E3-9099-C40C66FF867C}">
                  <a14:compatExt spid="_x0000_s2683"/>
                </a:ext>
                <a:ext uri="{FF2B5EF4-FFF2-40B4-BE49-F238E27FC236}">
                  <a16:creationId xmlns:a16="http://schemas.microsoft.com/office/drawing/2014/main" id="{00000000-0008-0000-0000-00007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23</xdr:row>
          <xdr:rowOff>152400</xdr:rowOff>
        </xdr:from>
        <xdr:to>
          <xdr:col>10</xdr:col>
          <xdr:colOff>66675</xdr:colOff>
          <xdr:row>25</xdr:row>
          <xdr:rowOff>0</xdr:rowOff>
        </xdr:to>
        <xdr:sp macro="" textlink="">
          <xdr:nvSpPr>
            <xdr:cNvPr id="2684" name="Check Box 636" hidden="1">
              <a:extLst>
                <a:ext uri="{63B3BB69-23CF-44E3-9099-C40C66FF867C}">
                  <a14:compatExt spid="_x0000_s2684"/>
                </a:ext>
                <a:ext uri="{FF2B5EF4-FFF2-40B4-BE49-F238E27FC236}">
                  <a16:creationId xmlns:a16="http://schemas.microsoft.com/office/drawing/2014/main" id="{00000000-0008-0000-0000-00007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23</xdr:row>
          <xdr:rowOff>152400</xdr:rowOff>
        </xdr:from>
        <xdr:to>
          <xdr:col>10</xdr:col>
          <xdr:colOff>66675</xdr:colOff>
          <xdr:row>25</xdr:row>
          <xdr:rowOff>0</xdr:rowOff>
        </xdr:to>
        <xdr:sp macro="" textlink="">
          <xdr:nvSpPr>
            <xdr:cNvPr id="2685" name="Check Box 637" hidden="1">
              <a:extLst>
                <a:ext uri="{63B3BB69-23CF-44E3-9099-C40C66FF867C}">
                  <a14:compatExt spid="_x0000_s2685"/>
                </a:ext>
                <a:ext uri="{FF2B5EF4-FFF2-40B4-BE49-F238E27FC236}">
                  <a16:creationId xmlns:a16="http://schemas.microsoft.com/office/drawing/2014/main" id="{00000000-0008-0000-0000-00007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22</xdr:row>
          <xdr:rowOff>152400</xdr:rowOff>
        </xdr:from>
        <xdr:to>
          <xdr:col>10</xdr:col>
          <xdr:colOff>66675</xdr:colOff>
          <xdr:row>24</xdr:row>
          <xdr:rowOff>0</xdr:rowOff>
        </xdr:to>
        <xdr:sp macro="" textlink="">
          <xdr:nvSpPr>
            <xdr:cNvPr id="2686" name="Check Box 638" hidden="1">
              <a:extLst>
                <a:ext uri="{63B3BB69-23CF-44E3-9099-C40C66FF867C}">
                  <a14:compatExt spid="_x0000_s2686"/>
                </a:ext>
                <a:ext uri="{FF2B5EF4-FFF2-40B4-BE49-F238E27FC236}">
                  <a16:creationId xmlns:a16="http://schemas.microsoft.com/office/drawing/2014/main" id="{00000000-0008-0000-0000-00007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22</xdr:row>
          <xdr:rowOff>152400</xdr:rowOff>
        </xdr:from>
        <xdr:to>
          <xdr:col>10</xdr:col>
          <xdr:colOff>66675</xdr:colOff>
          <xdr:row>24</xdr:row>
          <xdr:rowOff>0</xdr:rowOff>
        </xdr:to>
        <xdr:sp macro="" textlink="">
          <xdr:nvSpPr>
            <xdr:cNvPr id="2687" name="Check Box 639" hidden="1">
              <a:extLst>
                <a:ext uri="{63B3BB69-23CF-44E3-9099-C40C66FF867C}">
                  <a14:compatExt spid="_x0000_s2687"/>
                </a:ext>
                <a:ext uri="{FF2B5EF4-FFF2-40B4-BE49-F238E27FC236}">
                  <a16:creationId xmlns:a16="http://schemas.microsoft.com/office/drawing/2014/main" id="{00000000-0008-0000-0000-00007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23</xdr:row>
          <xdr:rowOff>152400</xdr:rowOff>
        </xdr:from>
        <xdr:to>
          <xdr:col>10</xdr:col>
          <xdr:colOff>66675</xdr:colOff>
          <xdr:row>25</xdr:row>
          <xdr:rowOff>0</xdr:rowOff>
        </xdr:to>
        <xdr:sp macro="" textlink="">
          <xdr:nvSpPr>
            <xdr:cNvPr id="2688" name="Check Box 640" hidden="1">
              <a:extLst>
                <a:ext uri="{63B3BB69-23CF-44E3-9099-C40C66FF867C}">
                  <a14:compatExt spid="_x0000_s2688"/>
                </a:ext>
                <a:ext uri="{FF2B5EF4-FFF2-40B4-BE49-F238E27FC236}">
                  <a16:creationId xmlns:a16="http://schemas.microsoft.com/office/drawing/2014/main" id="{00000000-0008-0000-0000-00008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23</xdr:row>
          <xdr:rowOff>152400</xdr:rowOff>
        </xdr:from>
        <xdr:to>
          <xdr:col>10</xdr:col>
          <xdr:colOff>66675</xdr:colOff>
          <xdr:row>25</xdr:row>
          <xdr:rowOff>0</xdr:rowOff>
        </xdr:to>
        <xdr:sp macro="" textlink="">
          <xdr:nvSpPr>
            <xdr:cNvPr id="2689" name="Check Box 641" hidden="1">
              <a:extLst>
                <a:ext uri="{63B3BB69-23CF-44E3-9099-C40C66FF867C}">
                  <a14:compatExt spid="_x0000_s2689"/>
                </a:ext>
                <a:ext uri="{FF2B5EF4-FFF2-40B4-BE49-F238E27FC236}">
                  <a16:creationId xmlns:a16="http://schemas.microsoft.com/office/drawing/2014/main" id="{00000000-0008-0000-0000-00008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23</xdr:row>
          <xdr:rowOff>152400</xdr:rowOff>
        </xdr:from>
        <xdr:to>
          <xdr:col>10</xdr:col>
          <xdr:colOff>66675</xdr:colOff>
          <xdr:row>25</xdr:row>
          <xdr:rowOff>0</xdr:rowOff>
        </xdr:to>
        <xdr:sp macro="" textlink="">
          <xdr:nvSpPr>
            <xdr:cNvPr id="2690" name="Check Box 642" hidden="1">
              <a:extLst>
                <a:ext uri="{63B3BB69-23CF-44E3-9099-C40C66FF867C}">
                  <a14:compatExt spid="_x0000_s2690"/>
                </a:ext>
                <a:ext uri="{FF2B5EF4-FFF2-40B4-BE49-F238E27FC236}">
                  <a16:creationId xmlns:a16="http://schemas.microsoft.com/office/drawing/2014/main" id="{00000000-0008-0000-0000-00008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22</xdr:row>
          <xdr:rowOff>152400</xdr:rowOff>
        </xdr:from>
        <xdr:to>
          <xdr:col>10</xdr:col>
          <xdr:colOff>66675</xdr:colOff>
          <xdr:row>24</xdr:row>
          <xdr:rowOff>0</xdr:rowOff>
        </xdr:to>
        <xdr:sp macro="" textlink="">
          <xdr:nvSpPr>
            <xdr:cNvPr id="2691" name="Check Box 643" hidden="1">
              <a:extLst>
                <a:ext uri="{63B3BB69-23CF-44E3-9099-C40C66FF867C}">
                  <a14:compatExt spid="_x0000_s2691"/>
                </a:ext>
                <a:ext uri="{FF2B5EF4-FFF2-40B4-BE49-F238E27FC236}">
                  <a16:creationId xmlns:a16="http://schemas.microsoft.com/office/drawing/2014/main" id="{00000000-0008-0000-0000-00008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23</xdr:row>
          <xdr:rowOff>152400</xdr:rowOff>
        </xdr:from>
        <xdr:to>
          <xdr:col>10</xdr:col>
          <xdr:colOff>66675</xdr:colOff>
          <xdr:row>25</xdr:row>
          <xdr:rowOff>0</xdr:rowOff>
        </xdr:to>
        <xdr:sp macro="" textlink="">
          <xdr:nvSpPr>
            <xdr:cNvPr id="2692" name="Check Box 644" hidden="1">
              <a:extLst>
                <a:ext uri="{63B3BB69-23CF-44E3-9099-C40C66FF867C}">
                  <a14:compatExt spid="_x0000_s2692"/>
                </a:ext>
                <a:ext uri="{FF2B5EF4-FFF2-40B4-BE49-F238E27FC236}">
                  <a16:creationId xmlns:a16="http://schemas.microsoft.com/office/drawing/2014/main" id="{00000000-0008-0000-0000-00008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23</xdr:row>
          <xdr:rowOff>152400</xdr:rowOff>
        </xdr:from>
        <xdr:to>
          <xdr:col>10</xdr:col>
          <xdr:colOff>66675</xdr:colOff>
          <xdr:row>25</xdr:row>
          <xdr:rowOff>0</xdr:rowOff>
        </xdr:to>
        <xdr:sp macro="" textlink="">
          <xdr:nvSpPr>
            <xdr:cNvPr id="2693" name="Check Box 645" hidden="1">
              <a:extLst>
                <a:ext uri="{63B3BB69-23CF-44E3-9099-C40C66FF867C}">
                  <a14:compatExt spid="_x0000_s2693"/>
                </a:ext>
                <a:ext uri="{FF2B5EF4-FFF2-40B4-BE49-F238E27FC236}">
                  <a16:creationId xmlns:a16="http://schemas.microsoft.com/office/drawing/2014/main" id="{00000000-0008-0000-0000-00008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22</xdr:row>
          <xdr:rowOff>152400</xdr:rowOff>
        </xdr:from>
        <xdr:to>
          <xdr:col>10</xdr:col>
          <xdr:colOff>66675</xdr:colOff>
          <xdr:row>24</xdr:row>
          <xdr:rowOff>0</xdr:rowOff>
        </xdr:to>
        <xdr:sp macro="" textlink="">
          <xdr:nvSpPr>
            <xdr:cNvPr id="2694" name="Check Box 646" hidden="1">
              <a:extLst>
                <a:ext uri="{63B3BB69-23CF-44E3-9099-C40C66FF867C}">
                  <a14:compatExt spid="_x0000_s2694"/>
                </a:ext>
                <a:ext uri="{FF2B5EF4-FFF2-40B4-BE49-F238E27FC236}">
                  <a16:creationId xmlns:a16="http://schemas.microsoft.com/office/drawing/2014/main" id="{00000000-0008-0000-0000-00008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22</xdr:row>
          <xdr:rowOff>152400</xdr:rowOff>
        </xdr:from>
        <xdr:to>
          <xdr:col>10</xdr:col>
          <xdr:colOff>66675</xdr:colOff>
          <xdr:row>24</xdr:row>
          <xdr:rowOff>0</xdr:rowOff>
        </xdr:to>
        <xdr:sp macro="" textlink="">
          <xdr:nvSpPr>
            <xdr:cNvPr id="2695" name="Check Box 647" hidden="1">
              <a:extLst>
                <a:ext uri="{63B3BB69-23CF-44E3-9099-C40C66FF867C}">
                  <a14:compatExt spid="_x0000_s2695"/>
                </a:ext>
                <a:ext uri="{FF2B5EF4-FFF2-40B4-BE49-F238E27FC236}">
                  <a16:creationId xmlns:a16="http://schemas.microsoft.com/office/drawing/2014/main" id="{00000000-0008-0000-0000-00008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23</xdr:row>
          <xdr:rowOff>152400</xdr:rowOff>
        </xdr:from>
        <xdr:to>
          <xdr:col>10</xdr:col>
          <xdr:colOff>66675</xdr:colOff>
          <xdr:row>25</xdr:row>
          <xdr:rowOff>0</xdr:rowOff>
        </xdr:to>
        <xdr:sp macro="" textlink="">
          <xdr:nvSpPr>
            <xdr:cNvPr id="2696" name="Check Box 648" hidden="1">
              <a:extLst>
                <a:ext uri="{63B3BB69-23CF-44E3-9099-C40C66FF867C}">
                  <a14:compatExt spid="_x0000_s2696"/>
                </a:ext>
                <a:ext uri="{FF2B5EF4-FFF2-40B4-BE49-F238E27FC236}">
                  <a16:creationId xmlns:a16="http://schemas.microsoft.com/office/drawing/2014/main" id="{00000000-0008-0000-0000-00008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23</xdr:row>
          <xdr:rowOff>152400</xdr:rowOff>
        </xdr:from>
        <xdr:to>
          <xdr:col>10</xdr:col>
          <xdr:colOff>66675</xdr:colOff>
          <xdr:row>25</xdr:row>
          <xdr:rowOff>0</xdr:rowOff>
        </xdr:to>
        <xdr:sp macro="" textlink="">
          <xdr:nvSpPr>
            <xdr:cNvPr id="2697" name="Check Box 649" hidden="1">
              <a:extLst>
                <a:ext uri="{63B3BB69-23CF-44E3-9099-C40C66FF867C}">
                  <a14:compatExt spid="_x0000_s2697"/>
                </a:ext>
                <a:ext uri="{FF2B5EF4-FFF2-40B4-BE49-F238E27FC236}">
                  <a16:creationId xmlns:a16="http://schemas.microsoft.com/office/drawing/2014/main" id="{00000000-0008-0000-0000-00008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22</xdr:row>
          <xdr:rowOff>152400</xdr:rowOff>
        </xdr:from>
        <xdr:to>
          <xdr:col>10</xdr:col>
          <xdr:colOff>66675</xdr:colOff>
          <xdr:row>24</xdr:row>
          <xdr:rowOff>0</xdr:rowOff>
        </xdr:to>
        <xdr:sp macro="" textlink="">
          <xdr:nvSpPr>
            <xdr:cNvPr id="2698" name="Check Box 650" hidden="1">
              <a:extLst>
                <a:ext uri="{63B3BB69-23CF-44E3-9099-C40C66FF867C}">
                  <a14:compatExt spid="_x0000_s2698"/>
                </a:ext>
                <a:ext uri="{FF2B5EF4-FFF2-40B4-BE49-F238E27FC236}">
                  <a16:creationId xmlns:a16="http://schemas.microsoft.com/office/drawing/2014/main" id="{00000000-0008-0000-0000-00008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22</xdr:row>
          <xdr:rowOff>152400</xdr:rowOff>
        </xdr:from>
        <xdr:to>
          <xdr:col>10</xdr:col>
          <xdr:colOff>66675</xdr:colOff>
          <xdr:row>24</xdr:row>
          <xdr:rowOff>0</xdr:rowOff>
        </xdr:to>
        <xdr:sp macro="" textlink="">
          <xdr:nvSpPr>
            <xdr:cNvPr id="2699" name="Check Box 651" hidden="1">
              <a:extLst>
                <a:ext uri="{63B3BB69-23CF-44E3-9099-C40C66FF867C}">
                  <a14:compatExt spid="_x0000_s2699"/>
                </a:ext>
                <a:ext uri="{FF2B5EF4-FFF2-40B4-BE49-F238E27FC236}">
                  <a16:creationId xmlns:a16="http://schemas.microsoft.com/office/drawing/2014/main" id="{00000000-0008-0000-0000-00008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23</xdr:row>
          <xdr:rowOff>152400</xdr:rowOff>
        </xdr:from>
        <xdr:to>
          <xdr:col>10</xdr:col>
          <xdr:colOff>66675</xdr:colOff>
          <xdr:row>25</xdr:row>
          <xdr:rowOff>0</xdr:rowOff>
        </xdr:to>
        <xdr:sp macro="" textlink="">
          <xdr:nvSpPr>
            <xdr:cNvPr id="2700" name="Check Box 652" hidden="1">
              <a:extLst>
                <a:ext uri="{63B3BB69-23CF-44E3-9099-C40C66FF867C}">
                  <a14:compatExt spid="_x0000_s2700"/>
                </a:ext>
                <a:ext uri="{FF2B5EF4-FFF2-40B4-BE49-F238E27FC236}">
                  <a16:creationId xmlns:a16="http://schemas.microsoft.com/office/drawing/2014/main" id="{00000000-0008-0000-0000-00008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22</xdr:row>
          <xdr:rowOff>152400</xdr:rowOff>
        </xdr:from>
        <xdr:to>
          <xdr:col>10</xdr:col>
          <xdr:colOff>66675</xdr:colOff>
          <xdr:row>24</xdr:row>
          <xdr:rowOff>0</xdr:rowOff>
        </xdr:to>
        <xdr:sp macro="" textlink="">
          <xdr:nvSpPr>
            <xdr:cNvPr id="2701" name="Check Box 653" hidden="1">
              <a:extLst>
                <a:ext uri="{63B3BB69-23CF-44E3-9099-C40C66FF867C}">
                  <a14:compatExt spid="_x0000_s2701"/>
                </a:ext>
                <a:ext uri="{FF2B5EF4-FFF2-40B4-BE49-F238E27FC236}">
                  <a16:creationId xmlns:a16="http://schemas.microsoft.com/office/drawing/2014/main" id="{00000000-0008-0000-0000-00008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22</xdr:row>
          <xdr:rowOff>152400</xdr:rowOff>
        </xdr:from>
        <xdr:to>
          <xdr:col>10</xdr:col>
          <xdr:colOff>66675</xdr:colOff>
          <xdr:row>24</xdr:row>
          <xdr:rowOff>0</xdr:rowOff>
        </xdr:to>
        <xdr:sp macro="" textlink="">
          <xdr:nvSpPr>
            <xdr:cNvPr id="2702" name="Check Box 654" hidden="1">
              <a:extLst>
                <a:ext uri="{63B3BB69-23CF-44E3-9099-C40C66FF867C}">
                  <a14:compatExt spid="_x0000_s2702"/>
                </a:ext>
                <a:ext uri="{FF2B5EF4-FFF2-40B4-BE49-F238E27FC236}">
                  <a16:creationId xmlns:a16="http://schemas.microsoft.com/office/drawing/2014/main" id="{00000000-0008-0000-0000-00008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23</xdr:row>
          <xdr:rowOff>152400</xdr:rowOff>
        </xdr:from>
        <xdr:to>
          <xdr:col>10</xdr:col>
          <xdr:colOff>66675</xdr:colOff>
          <xdr:row>25</xdr:row>
          <xdr:rowOff>0</xdr:rowOff>
        </xdr:to>
        <xdr:sp macro="" textlink="">
          <xdr:nvSpPr>
            <xdr:cNvPr id="2703" name="Check Box 655" hidden="1">
              <a:extLst>
                <a:ext uri="{63B3BB69-23CF-44E3-9099-C40C66FF867C}">
                  <a14:compatExt spid="_x0000_s2703"/>
                </a:ext>
                <a:ext uri="{FF2B5EF4-FFF2-40B4-BE49-F238E27FC236}">
                  <a16:creationId xmlns:a16="http://schemas.microsoft.com/office/drawing/2014/main" id="{00000000-0008-0000-0000-00008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23</xdr:row>
          <xdr:rowOff>152400</xdr:rowOff>
        </xdr:from>
        <xdr:to>
          <xdr:col>10</xdr:col>
          <xdr:colOff>66675</xdr:colOff>
          <xdr:row>25</xdr:row>
          <xdr:rowOff>0</xdr:rowOff>
        </xdr:to>
        <xdr:sp macro="" textlink="">
          <xdr:nvSpPr>
            <xdr:cNvPr id="2704" name="Check Box 656" hidden="1">
              <a:extLst>
                <a:ext uri="{63B3BB69-23CF-44E3-9099-C40C66FF867C}">
                  <a14:compatExt spid="_x0000_s2704"/>
                </a:ext>
                <a:ext uri="{FF2B5EF4-FFF2-40B4-BE49-F238E27FC236}">
                  <a16:creationId xmlns:a16="http://schemas.microsoft.com/office/drawing/2014/main" id="{00000000-0008-0000-0000-00009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22</xdr:row>
          <xdr:rowOff>152400</xdr:rowOff>
        </xdr:from>
        <xdr:to>
          <xdr:col>10</xdr:col>
          <xdr:colOff>66675</xdr:colOff>
          <xdr:row>24</xdr:row>
          <xdr:rowOff>0</xdr:rowOff>
        </xdr:to>
        <xdr:sp macro="" textlink="">
          <xdr:nvSpPr>
            <xdr:cNvPr id="2705" name="Check Box 657" hidden="1">
              <a:extLst>
                <a:ext uri="{63B3BB69-23CF-44E3-9099-C40C66FF867C}">
                  <a14:compatExt spid="_x0000_s2705"/>
                </a:ext>
                <a:ext uri="{FF2B5EF4-FFF2-40B4-BE49-F238E27FC236}">
                  <a16:creationId xmlns:a16="http://schemas.microsoft.com/office/drawing/2014/main" id="{00000000-0008-0000-0000-00009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22</xdr:row>
          <xdr:rowOff>152400</xdr:rowOff>
        </xdr:from>
        <xdr:to>
          <xdr:col>10</xdr:col>
          <xdr:colOff>66675</xdr:colOff>
          <xdr:row>24</xdr:row>
          <xdr:rowOff>0</xdr:rowOff>
        </xdr:to>
        <xdr:sp macro="" textlink="">
          <xdr:nvSpPr>
            <xdr:cNvPr id="2706" name="Check Box 658" hidden="1">
              <a:extLst>
                <a:ext uri="{63B3BB69-23CF-44E3-9099-C40C66FF867C}">
                  <a14:compatExt spid="_x0000_s2706"/>
                </a:ext>
                <a:ext uri="{FF2B5EF4-FFF2-40B4-BE49-F238E27FC236}">
                  <a16:creationId xmlns:a16="http://schemas.microsoft.com/office/drawing/2014/main" id="{00000000-0008-0000-0000-00009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23</xdr:row>
          <xdr:rowOff>152400</xdr:rowOff>
        </xdr:from>
        <xdr:to>
          <xdr:col>10</xdr:col>
          <xdr:colOff>66675</xdr:colOff>
          <xdr:row>25</xdr:row>
          <xdr:rowOff>0</xdr:rowOff>
        </xdr:to>
        <xdr:sp macro="" textlink="">
          <xdr:nvSpPr>
            <xdr:cNvPr id="2707" name="Check Box 659" hidden="1">
              <a:extLst>
                <a:ext uri="{63B3BB69-23CF-44E3-9099-C40C66FF867C}">
                  <a14:compatExt spid="_x0000_s2707"/>
                </a:ext>
                <a:ext uri="{FF2B5EF4-FFF2-40B4-BE49-F238E27FC236}">
                  <a16:creationId xmlns:a16="http://schemas.microsoft.com/office/drawing/2014/main" id="{00000000-0008-0000-0000-00009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23</xdr:row>
          <xdr:rowOff>152400</xdr:rowOff>
        </xdr:from>
        <xdr:to>
          <xdr:col>10</xdr:col>
          <xdr:colOff>66675</xdr:colOff>
          <xdr:row>25</xdr:row>
          <xdr:rowOff>0</xdr:rowOff>
        </xdr:to>
        <xdr:sp macro="" textlink="">
          <xdr:nvSpPr>
            <xdr:cNvPr id="2708" name="Check Box 660" hidden="1">
              <a:extLst>
                <a:ext uri="{63B3BB69-23CF-44E3-9099-C40C66FF867C}">
                  <a14:compatExt spid="_x0000_s2708"/>
                </a:ext>
                <a:ext uri="{FF2B5EF4-FFF2-40B4-BE49-F238E27FC236}">
                  <a16:creationId xmlns:a16="http://schemas.microsoft.com/office/drawing/2014/main" id="{00000000-0008-0000-0000-00009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23</xdr:row>
          <xdr:rowOff>152400</xdr:rowOff>
        </xdr:from>
        <xdr:to>
          <xdr:col>10</xdr:col>
          <xdr:colOff>66675</xdr:colOff>
          <xdr:row>25</xdr:row>
          <xdr:rowOff>0</xdr:rowOff>
        </xdr:to>
        <xdr:sp macro="" textlink="">
          <xdr:nvSpPr>
            <xdr:cNvPr id="2709" name="Check Box 661" hidden="1">
              <a:extLst>
                <a:ext uri="{63B3BB69-23CF-44E3-9099-C40C66FF867C}">
                  <a14:compatExt spid="_x0000_s2709"/>
                </a:ext>
                <a:ext uri="{FF2B5EF4-FFF2-40B4-BE49-F238E27FC236}">
                  <a16:creationId xmlns:a16="http://schemas.microsoft.com/office/drawing/2014/main" id="{00000000-0008-0000-0000-00009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23</xdr:row>
          <xdr:rowOff>152400</xdr:rowOff>
        </xdr:from>
        <xdr:to>
          <xdr:col>10</xdr:col>
          <xdr:colOff>66675</xdr:colOff>
          <xdr:row>25</xdr:row>
          <xdr:rowOff>0</xdr:rowOff>
        </xdr:to>
        <xdr:sp macro="" textlink="">
          <xdr:nvSpPr>
            <xdr:cNvPr id="2710" name="Check Box 662" hidden="1">
              <a:extLst>
                <a:ext uri="{63B3BB69-23CF-44E3-9099-C40C66FF867C}">
                  <a14:compatExt spid="_x0000_s2710"/>
                </a:ext>
                <a:ext uri="{FF2B5EF4-FFF2-40B4-BE49-F238E27FC236}">
                  <a16:creationId xmlns:a16="http://schemas.microsoft.com/office/drawing/2014/main" id="{00000000-0008-0000-0000-00009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23</xdr:row>
          <xdr:rowOff>152400</xdr:rowOff>
        </xdr:from>
        <xdr:to>
          <xdr:col>10</xdr:col>
          <xdr:colOff>66675</xdr:colOff>
          <xdr:row>25</xdr:row>
          <xdr:rowOff>0</xdr:rowOff>
        </xdr:to>
        <xdr:sp macro="" textlink="">
          <xdr:nvSpPr>
            <xdr:cNvPr id="2711" name="Check Box 663" hidden="1">
              <a:extLst>
                <a:ext uri="{63B3BB69-23CF-44E3-9099-C40C66FF867C}">
                  <a14:compatExt spid="_x0000_s2711"/>
                </a:ext>
                <a:ext uri="{FF2B5EF4-FFF2-40B4-BE49-F238E27FC236}">
                  <a16:creationId xmlns:a16="http://schemas.microsoft.com/office/drawing/2014/main" id="{00000000-0008-0000-0000-00009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23</xdr:row>
          <xdr:rowOff>152400</xdr:rowOff>
        </xdr:from>
        <xdr:to>
          <xdr:col>10</xdr:col>
          <xdr:colOff>66675</xdr:colOff>
          <xdr:row>25</xdr:row>
          <xdr:rowOff>0</xdr:rowOff>
        </xdr:to>
        <xdr:sp macro="" textlink="">
          <xdr:nvSpPr>
            <xdr:cNvPr id="2712" name="Check Box 664" hidden="1">
              <a:extLst>
                <a:ext uri="{63B3BB69-23CF-44E3-9099-C40C66FF867C}">
                  <a14:compatExt spid="_x0000_s2712"/>
                </a:ext>
                <a:ext uri="{FF2B5EF4-FFF2-40B4-BE49-F238E27FC236}">
                  <a16:creationId xmlns:a16="http://schemas.microsoft.com/office/drawing/2014/main" id="{00000000-0008-0000-0000-00009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23</xdr:row>
          <xdr:rowOff>152400</xdr:rowOff>
        </xdr:from>
        <xdr:to>
          <xdr:col>10</xdr:col>
          <xdr:colOff>66675</xdr:colOff>
          <xdr:row>25</xdr:row>
          <xdr:rowOff>0</xdr:rowOff>
        </xdr:to>
        <xdr:sp macro="" textlink="">
          <xdr:nvSpPr>
            <xdr:cNvPr id="2713" name="Check Box 665" hidden="1">
              <a:extLst>
                <a:ext uri="{63B3BB69-23CF-44E3-9099-C40C66FF867C}">
                  <a14:compatExt spid="_x0000_s2713"/>
                </a:ext>
                <a:ext uri="{FF2B5EF4-FFF2-40B4-BE49-F238E27FC236}">
                  <a16:creationId xmlns:a16="http://schemas.microsoft.com/office/drawing/2014/main" id="{00000000-0008-0000-0000-00009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23</xdr:row>
          <xdr:rowOff>152400</xdr:rowOff>
        </xdr:from>
        <xdr:to>
          <xdr:col>10</xdr:col>
          <xdr:colOff>66675</xdr:colOff>
          <xdr:row>25</xdr:row>
          <xdr:rowOff>0</xdr:rowOff>
        </xdr:to>
        <xdr:sp macro="" textlink="">
          <xdr:nvSpPr>
            <xdr:cNvPr id="2714" name="Check Box 666" hidden="1">
              <a:extLst>
                <a:ext uri="{63B3BB69-23CF-44E3-9099-C40C66FF867C}">
                  <a14:compatExt spid="_x0000_s2714"/>
                </a:ext>
                <a:ext uri="{FF2B5EF4-FFF2-40B4-BE49-F238E27FC236}">
                  <a16:creationId xmlns:a16="http://schemas.microsoft.com/office/drawing/2014/main" id="{00000000-0008-0000-0000-00009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23</xdr:row>
          <xdr:rowOff>152400</xdr:rowOff>
        </xdr:from>
        <xdr:to>
          <xdr:col>10</xdr:col>
          <xdr:colOff>66675</xdr:colOff>
          <xdr:row>25</xdr:row>
          <xdr:rowOff>0</xdr:rowOff>
        </xdr:to>
        <xdr:sp macro="" textlink="">
          <xdr:nvSpPr>
            <xdr:cNvPr id="2715" name="Check Box 667" hidden="1">
              <a:extLst>
                <a:ext uri="{63B3BB69-23CF-44E3-9099-C40C66FF867C}">
                  <a14:compatExt spid="_x0000_s2715"/>
                </a:ext>
                <a:ext uri="{FF2B5EF4-FFF2-40B4-BE49-F238E27FC236}">
                  <a16:creationId xmlns:a16="http://schemas.microsoft.com/office/drawing/2014/main" id="{00000000-0008-0000-0000-00009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23</xdr:row>
          <xdr:rowOff>152400</xdr:rowOff>
        </xdr:from>
        <xdr:to>
          <xdr:col>10</xdr:col>
          <xdr:colOff>66675</xdr:colOff>
          <xdr:row>25</xdr:row>
          <xdr:rowOff>0</xdr:rowOff>
        </xdr:to>
        <xdr:sp macro="" textlink="">
          <xdr:nvSpPr>
            <xdr:cNvPr id="2716" name="Check Box 668" hidden="1">
              <a:extLst>
                <a:ext uri="{63B3BB69-23CF-44E3-9099-C40C66FF867C}">
                  <a14:compatExt spid="_x0000_s2716"/>
                </a:ext>
                <a:ext uri="{FF2B5EF4-FFF2-40B4-BE49-F238E27FC236}">
                  <a16:creationId xmlns:a16="http://schemas.microsoft.com/office/drawing/2014/main" id="{00000000-0008-0000-0000-00009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23</xdr:row>
          <xdr:rowOff>152400</xdr:rowOff>
        </xdr:from>
        <xdr:to>
          <xdr:col>10</xdr:col>
          <xdr:colOff>66675</xdr:colOff>
          <xdr:row>25</xdr:row>
          <xdr:rowOff>0</xdr:rowOff>
        </xdr:to>
        <xdr:sp macro="" textlink="">
          <xdr:nvSpPr>
            <xdr:cNvPr id="2717" name="Check Box 669" hidden="1">
              <a:extLst>
                <a:ext uri="{63B3BB69-23CF-44E3-9099-C40C66FF867C}">
                  <a14:compatExt spid="_x0000_s2717"/>
                </a:ext>
                <a:ext uri="{FF2B5EF4-FFF2-40B4-BE49-F238E27FC236}">
                  <a16:creationId xmlns:a16="http://schemas.microsoft.com/office/drawing/2014/main" id="{00000000-0008-0000-0000-00009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23</xdr:row>
          <xdr:rowOff>152400</xdr:rowOff>
        </xdr:from>
        <xdr:to>
          <xdr:col>10</xdr:col>
          <xdr:colOff>66675</xdr:colOff>
          <xdr:row>25</xdr:row>
          <xdr:rowOff>0</xdr:rowOff>
        </xdr:to>
        <xdr:sp macro="" textlink="">
          <xdr:nvSpPr>
            <xdr:cNvPr id="2718" name="Check Box 670" hidden="1">
              <a:extLst>
                <a:ext uri="{63B3BB69-23CF-44E3-9099-C40C66FF867C}">
                  <a14:compatExt spid="_x0000_s2718"/>
                </a:ext>
                <a:ext uri="{FF2B5EF4-FFF2-40B4-BE49-F238E27FC236}">
                  <a16:creationId xmlns:a16="http://schemas.microsoft.com/office/drawing/2014/main" id="{00000000-0008-0000-0000-00009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23</xdr:row>
          <xdr:rowOff>152400</xdr:rowOff>
        </xdr:from>
        <xdr:to>
          <xdr:col>10</xdr:col>
          <xdr:colOff>66675</xdr:colOff>
          <xdr:row>25</xdr:row>
          <xdr:rowOff>0</xdr:rowOff>
        </xdr:to>
        <xdr:sp macro="" textlink="">
          <xdr:nvSpPr>
            <xdr:cNvPr id="2719" name="Check Box 671" hidden="1">
              <a:extLst>
                <a:ext uri="{63B3BB69-23CF-44E3-9099-C40C66FF867C}">
                  <a14:compatExt spid="_x0000_s2719"/>
                </a:ext>
                <a:ext uri="{FF2B5EF4-FFF2-40B4-BE49-F238E27FC236}">
                  <a16:creationId xmlns:a16="http://schemas.microsoft.com/office/drawing/2014/main" id="{00000000-0008-0000-0000-00009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23</xdr:row>
          <xdr:rowOff>152400</xdr:rowOff>
        </xdr:from>
        <xdr:to>
          <xdr:col>10</xdr:col>
          <xdr:colOff>66675</xdr:colOff>
          <xdr:row>25</xdr:row>
          <xdr:rowOff>0</xdr:rowOff>
        </xdr:to>
        <xdr:sp macro="" textlink="">
          <xdr:nvSpPr>
            <xdr:cNvPr id="2720" name="Check Box 672" hidden="1">
              <a:extLst>
                <a:ext uri="{63B3BB69-23CF-44E3-9099-C40C66FF867C}">
                  <a14:compatExt spid="_x0000_s2720"/>
                </a:ext>
                <a:ext uri="{FF2B5EF4-FFF2-40B4-BE49-F238E27FC236}">
                  <a16:creationId xmlns:a16="http://schemas.microsoft.com/office/drawing/2014/main" id="{00000000-0008-0000-0000-0000A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23</xdr:row>
          <xdr:rowOff>152400</xdr:rowOff>
        </xdr:from>
        <xdr:to>
          <xdr:col>10</xdr:col>
          <xdr:colOff>66675</xdr:colOff>
          <xdr:row>25</xdr:row>
          <xdr:rowOff>0</xdr:rowOff>
        </xdr:to>
        <xdr:sp macro="" textlink="">
          <xdr:nvSpPr>
            <xdr:cNvPr id="2721" name="Check Box 673" hidden="1">
              <a:extLst>
                <a:ext uri="{63B3BB69-23CF-44E3-9099-C40C66FF867C}">
                  <a14:compatExt spid="_x0000_s2721"/>
                </a:ext>
                <a:ext uri="{FF2B5EF4-FFF2-40B4-BE49-F238E27FC236}">
                  <a16:creationId xmlns:a16="http://schemas.microsoft.com/office/drawing/2014/main" id="{00000000-0008-0000-0000-0000A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23</xdr:row>
          <xdr:rowOff>152400</xdr:rowOff>
        </xdr:from>
        <xdr:to>
          <xdr:col>10</xdr:col>
          <xdr:colOff>66675</xdr:colOff>
          <xdr:row>25</xdr:row>
          <xdr:rowOff>0</xdr:rowOff>
        </xdr:to>
        <xdr:sp macro="" textlink="">
          <xdr:nvSpPr>
            <xdr:cNvPr id="2722" name="Check Box 674" hidden="1">
              <a:extLst>
                <a:ext uri="{63B3BB69-23CF-44E3-9099-C40C66FF867C}">
                  <a14:compatExt spid="_x0000_s2722"/>
                </a:ext>
                <a:ext uri="{FF2B5EF4-FFF2-40B4-BE49-F238E27FC236}">
                  <a16:creationId xmlns:a16="http://schemas.microsoft.com/office/drawing/2014/main" id="{00000000-0008-0000-0000-0000A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23</xdr:row>
          <xdr:rowOff>152400</xdr:rowOff>
        </xdr:from>
        <xdr:to>
          <xdr:col>10</xdr:col>
          <xdr:colOff>66675</xdr:colOff>
          <xdr:row>25</xdr:row>
          <xdr:rowOff>0</xdr:rowOff>
        </xdr:to>
        <xdr:sp macro="" textlink="">
          <xdr:nvSpPr>
            <xdr:cNvPr id="2723" name="Check Box 675" hidden="1">
              <a:extLst>
                <a:ext uri="{63B3BB69-23CF-44E3-9099-C40C66FF867C}">
                  <a14:compatExt spid="_x0000_s2723"/>
                </a:ext>
                <a:ext uri="{FF2B5EF4-FFF2-40B4-BE49-F238E27FC236}">
                  <a16:creationId xmlns:a16="http://schemas.microsoft.com/office/drawing/2014/main" id="{00000000-0008-0000-0000-0000A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24</xdr:row>
          <xdr:rowOff>152400</xdr:rowOff>
        </xdr:from>
        <xdr:to>
          <xdr:col>10</xdr:col>
          <xdr:colOff>66675</xdr:colOff>
          <xdr:row>26</xdr:row>
          <xdr:rowOff>0</xdr:rowOff>
        </xdr:to>
        <xdr:sp macro="" textlink="">
          <xdr:nvSpPr>
            <xdr:cNvPr id="2724" name="Check Box 676" hidden="1">
              <a:extLst>
                <a:ext uri="{63B3BB69-23CF-44E3-9099-C40C66FF867C}">
                  <a14:compatExt spid="_x0000_s2724"/>
                </a:ext>
                <a:ext uri="{FF2B5EF4-FFF2-40B4-BE49-F238E27FC236}">
                  <a16:creationId xmlns:a16="http://schemas.microsoft.com/office/drawing/2014/main" id="{00000000-0008-0000-0000-0000A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24</xdr:row>
          <xdr:rowOff>152400</xdr:rowOff>
        </xdr:from>
        <xdr:to>
          <xdr:col>10</xdr:col>
          <xdr:colOff>66675</xdr:colOff>
          <xdr:row>26</xdr:row>
          <xdr:rowOff>0</xdr:rowOff>
        </xdr:to>
        <xdr:sp macro="" textlink="">
          <xdr:nvSpPr>
            <xdr:cNvPr id="2725" name="Check Box 677" hidden="1">
              <a:extLst>
                <a:ext uri="{63B3BB69-23CF-44E3-9099-C40C66FF867C}">
                  <a14:compatExt spid="_x0000_s2725"/>
                </a:ext>
                <a:ext uri="{FF2B5EF4-FFF2-40B4-BE49-F238E27FC236}">
                  <a16:creationId xmlns:a16="http://schemas.microsoft.com/office/drawing/2014/main" id="{00000000-0008-0000-0000-0000A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24</xdr:row>
          <xdr:rowOff>152400</xdr:rowOff>
        </xdr:from>
        <xdr:to>
          <xdr:col>10</xdr:col>
          <xdr:colOff>66675</xdr:colOff>
          <xdr:row>26</xdr:row>
          <xdr:rowOff>0</xdr:rowOff>
        </xdr:to>
        <xdr:sp macro="" textlink="">
          <xdr:nvSpPr>
            <xdr:cNvPr id="2726" name="Check Box 678" hidden="1">
              <a:extLst>
                <a:ext uri="{63B3BB69-23CF-44E3-9099-C40C66FF867C}">
                  <a14:compatExt spid="_x0000_s2726"/>
                </a:ext>
                <a:ext uri="{FF2B5EF4-FFF2-40B4-BE49-F238E27FC236}">
                  <a16:creationId xmlns:a16="http://schemas.microsoft.com/office/drawing/2014/main" id="{00000000-0008-0000-0000-0000A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23</xdr:row>
          <xdr:rowOff>152400</xdr:rowOff>
        </xdr:from>
        <xdr:to>
          <xdr:col>10</xdr:col>
          <xdr:colOff>66675</xdr:colOff>
          <xdr:row>25</xdr:row>
          <xdr:rowOff>0</xdr:rowOff>
        </xdr:to>
        <xdr:sp macro="" textlink="">
          <xdr:nvSpPr>
            <xdr:cNvPr id="2727" name="Check Box 679" hidden="1">
              <a:extLst>
                <a:ext uri="{63B3BB69-23CF-44E3-9099-C40C66FF867C}">
                  <a14:compatExt spid="_x0000_s2727"/>
                </a:ext>
                <a:ext uri="{FF2B5EF4-FFF2-40B4-BE49-F238E27FC236}">
                  <a16:creationId xmlns:a16="http://schemas.microsoft.com/office/drawing/2014/main" id="{00000000-0008-0000-0000-0000A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24</xdr:row>
          <xdr:rowOff>152400</xdr:rowOff>
        </xdr:from>
        <xdr:to>
          <xdr:col>10</xdr:col>
          <xdr:colOff>66675</xdr:colOff>
          <xdr:row>26</xdr:row>
          <xdr:rowOff>0</xdr:rowOff>
        </xdr:to>
        <xdr:sp macro="" textlink="">
          <xdr:nvSpPr>
            <xdr:cNvPr id="2728" name="Check Box 680" hidden="1">
              <a:extLst>
                <a:ext uri="{63B3BB69-23CF-44E3-9099-C40C66FF867C}">
                  <a14:compatExt spid="_x0000_s2728"/>
                </a:ext>
                <a:ext uri="{FF2B5EF4-FFF2-40B4-BE49-F238E27FC236}">
                  <a16:creationId xmlns:a16="http://schemas.microsoft.com/office/drawing/2014/main" id="{00000000-0008-0000-0000-0000A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24</xdr:row>
          <xdr:rowOff>152400</xdr:rowOff>
        </xdr:from>
        <xdr:to>
          <xdr:col>10</xdr:col>
          <xdr:colOff>66675</xdr:colOff>
          <xdr:row>26</xdr:row>
          <xdr:rowOff>0</xdr:rowOff>
        </xdr:to>
        <xdr:sp macro="" textlink="">
          <xdr:nvSpPr>
            <xdr:cNvPr id="2729" name="Check Box 681" hidden="1">
              <a:extLst>
                <a:ext uri="{63B3BB69-23CF-44E3-9099-C40C66FF867C}">
                  <a14:compatExt spid="_x0000_s2729"/>
                </a:ext>
                <a:ext uri="{FF2B5EF4-FFF2-40B4-BE49-F238E27FC236}">
                  <a16:creationId xmlns:a16="http://schemas.microsoft.com/office/drawing/2014/main" id="{00000000-0008-0000-0000-0000A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23</xdr:row>
          <xdr:rowOff>152400</xdr:rowOff>
        </xdr:from>
        <xdr:to>
          <xdr:col>10</xdr:col>
          <xdr:colOff>66675</xdr:colOff>
          <xdr:row>25</xdr:row>
          <xdr:rowOff>0</xdr:rowOff>
        </xdr:to>
        <xdr:sp macro="" textlink="">
          <xdr:nvSpPr>
            <xdr:cNvPr id="2730" name="Check Box 682" hidden="1">
              <a:extLst>
                <a:ext uri="{63B3BB69-23CF-44E3-9099-C40C66FF867C}">
                  <a14:compatExt spid="_x0000_s2730"/>
                </a:ext>
                <a:ext uri="{FF2B5EF4-FFF2-40B4-BE49-F238E27FC236}">
                  <a16:creationId xmlns:a16="http://schemas.microsoft.com/office/drawing/2014/main" id="{00000000-0008-0000-0000-0000A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23</xdr:row>
          <xdr:rowOff>152400</xdr:rowOff>
        </xdr:from>
        <xdr:to>
          <xdr:col>10</xdr:col>
          <xdr:colOff>66675</xdr:colOff>
          <xdr:row>25</xdr:row>
          <xdr:rowOff>0</xdr:rowOff>
        </xdr:to>
        <xdr:sp macro="" textlink="">
          <xdr:nvSpPr>
            <xdr:cNvPr id="2731" name="Check Box 683" hidden="1">
              <a:extLst>
                <a:ext uri="{63B3BB69-23CF-44E3-9099-C40C66FF867C}">
                  <a14:compatExt spid="_x0000_s2731"/>
                </a:ext>
                <a:ext uri="{FF2B5EF4-FFF2-40B4-BE49-F238E27FC236}">
                  <a16:creationId xmlns:a16="http://schemas.microsoft.com/office/drawing/2014/main" id="{00000000-0008-0000-0000-0000A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24</xdr:row>
          <xdr:rowOff>152400</xdr:rowOff>
        </xdr:from>
        <xdr:to>
          <xdr:col>10</xdr:col>
          <xdr:colOff>66675</xdr:colOff>
          <xdr:row>26</xdr:row>
          <xdr:rowOff>0</xdr:rowOff>
        </xdr:to>
        <xdr:sp macro="" textlink="">
          <xdr:nvSpPr>
            <xdr:cNvPr id="2732" name="Check Box 684" hidden="1">
              <a:extLst>
                <a:ext uri="{63B3BB69-23CF-44E3-9099-C40C66FF867C}">
                  <a14:compatExt spid="_x0000_s2732"/>
                </a:ext>
                <a:ext uri="{FF2B5EF4-FFF2-40B4-BE49-F238E27FC236}">
                  <a16:creationId xmlns:a16="http://schemas.microsoft.com/office/drawing/2014/main" id="{00000000-0008-0000-0000-0000A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24</xdr:row>
          <xdr:rowOff>152400</xdr:rowOff>
        </xdr:from>
        <xdr:to>
          <xdr:col>10</xdr:col>
          <xdr:colOff>66675</xdr:colOff>
          <xdr:row>26</xdr:row>
          <xdr:rowOff>0</xdr:rowOff>
        </xdr:to>
        <xdr:sp macro="" textlink="">
          <xdr:nvSpPr>
            <xdr:cNvPr id="2733" name="Check Box 685" hidden="1">
              <a:extLst>
                <a:ext uri="{63B3BB69-23CF-44E3-9099-C40C66FF867C}">
                  <a14:compatExt spid="_x0000_s2733"/>
                </a:ext>
                <a:ext uri="{FF2B5EF4-FFF2-40B4-BE49-F238E27FC236}">
                  <a16:creationId xmlns:a16="http://schemas.microsoft.com/office/drawing/2014/main" id="{00000000-0008-0000-0000-0000A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24</xdr:row>
          <xdr:rowOff>152400</xdr:rowOff>
        </xdr:from>
        <xdr:to>
          <xdr:col>10</xdr:col>
          <xdr:colOff>66675</xdr:colOff>
          <xdr:row>26</xdr:row>
          <xdr:rowOff>0</xdr:rowOff>
        </xdr:to>
        <xdr:sp macro="" textlink="">
          <xdr:nvSpPr>
            <xdr:cNvPr id="2734" name="Check Box 686" hidden="1">
              <a:extLst>
                <a:ext uri="{63B3BB69-23CF-44E3-9099-C40C66FF867C}">
                  <a14:compatExt spid="_x0000_s2734"/>
                </a:ext>
                <a:ext uri="{FF2B5EF4-FFF2-40B4-BE49-F238E27FC236}">
                  <a16:creationId xmlns:a16="http://schemas.microsoft.com/office/drawing/2014/main" id="{00000000-0008-0000-0000-0000A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23</xdr:row>
          <xdr:rowOff>152400</xdr:rowOff>
        </xdr:from>
        <xdr:to>
          <xdr:col>10</xdr:col>
          <xdr:colOff>66675</xdr:colOff>
          <xdr:row>25</xdr:row>
          <xdr:rowOff>0</xdr:rowOff>
        </xdr:to>
        <xdr:sp macro="" textlink="">
          <xdr:nvSpPr>
            <xdr:cNvPr id="2735" name="Check Box 687" hidden="1">
              <a:extLst>
                <a:ext uri="{63B3BB69-23CF-44E3-9099-C40C66FF867C}">
                  <a14:compatExt spid="_x0000_s2735"/>
                </a:ext>
                <a:ext uri="{FF2B5EF4-FFF2-40B4-BE49-F238E27FC236}">
                  <a16:creationId xmlns:a16="http://schemas.microsoft.com/office/drawing/2014/main" id="{00000000-0008-0000-0000-0000A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24</xdr:row>
          <xdr:rowOff>152400</xdr:rowOff>
        </xdr:from>
        <xdr:to>
          <xdr:col>10</xdr:col>
          <xdr:colOff>66675</xdr:colOff>
          <xdr:row>26</xdr:row>
          <xdr:rowOff>0</xdr:rowOff>
        </xdr:to>
        <xdr:sp macro="" textlink="">
          <xdr:nvSpPr>
            <xdr:cNvPr id="2736" name="Check Box 688" hidden="1">
              <a:extLst>
                <a:ext uri="{63B3BB69-23CF-44E3-9099-C40C66FF867C}">
                  <a14:compatExt spid="_x0000_s2736"/>
                </a:ext>
                <a:ext uri="{FF2B5EF4-FFF2-40B4-BE49-F238E27FC236}">
                  <a16:creationId xmlns:a16="http://schemas.microsoft.com/office/drawing/2014/main" id="{00000000-0008-0000-0000-0000B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24</xdr:row>
          <xdr:rowOff>152400</xdr:rowOff>
        </xdr:from>
        <xdr:to>
          <xdr:col>10</xdr:col>
          <xdr:colOff>66675</xdr:colOff>
          <xdr:row>26</xdr:row>
          <xdr:rowOff>0</xdr:rowOff>
        </xdr:to>
        <xdr:sp macro="" textlink="">
          <xdr:nvSpPr>
            <xdr:cNvPr id="2737" name="Check Box 689" hidden="1">
              <a:extLst>
                <a:ext uri="{63B3BB69-23CF-44E3-9099-C40C66FF867C}">
                  <a14:compatExt spid="_x0000_s2737"/>
                </a:ext>
                <a:ext uri="{FF2B5EF4-FFF2-40B4-BE49-F238E27FC236}">
                  <a16:creationId xmlns:a16="http://schemas.microsoft.com/office/drawing/2014/main" id="{00000000-0008-0000-0000-0000B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23</xdr:row>
          <xdr:rowOff>152400</xdr:rowOff>
        </xdr:from>
        <xdr:to>
          <xdr:col>10</xdr:col>
          <xdr:colOff>66675</xdr:colOff>
          <xdr:row>25</xdr:row>
          <xdr:rowOff>0</xdr:rowOff>
        </xdr:to>
        <xdr:sp macro="" textlink="">
          <xdr:nvSpPr>
            <xdr:cNvPr id="2738" name="Check Box 690" hidden="1">
              <a:extLst>
                <a:ext uri="{63B3BB69-23CF-44E3-9099-C40C66FF867C}">
                  <a14:compatExt spid="_x0000_s2738"/>
                </a:ext>
                <a:ext uri="{FF2B5EF4-FFF2-40B4-BE49-F238E27FC236}">
                  <a16:creationId xmlns:a16="http://schemas.microsoft.com/office/drawing/2014/main" id="{00000000-0008-0000-0000-0000B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23</xdr:row>
          <xdr:rowOff>152400</xdr:rowOff>
        </xdr:from>
        <xdr:to>
          <xdr:col>10</xdr:col>
          <xdr:colOff>66675</xdr:colOff>
          <xdr:row>25</xdr:row>
          <xdr:rowOff>0</xdr:rowOff>
        </xdr:to>
        <xdr:sp macro="" textlink="">
          <xdr:nvSpPr>
            <xdr:cNvPr id="2739" name="Check Box 691" hidden="1">
              <a:extLst>
                <a:ext uri="{63B3BB69-23CF-44E3-9099-C40C66FF867C}">
                  <a14:compatExt spid="_x0000_s2739"/>
                </a:ext>
                <a:ext uri="{FF2B5EF4-FFF2-40B4-BE49-F238E27FC236}">
                  <a16:creationId xmlns:a16="http://schemas.microsoft.com/office/drawing/2014/main" id="{00000000-0008-0000-0000-0000B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24</xdr:row>
          <xdr:rowOff>152400</xdr:rowOff>
        </xdr:from>
        <xdr:to>
          <xdr:col>10</xdr:col>
          <xdr:colOff>66675</xdr:colOff>
          <xdr:row>26</xdr:row>
          <xdr:rowOff>0</xdr:rowOff>
        </xdr:to>
        <xdr:sp macro="" textlink="">
          <xdr:nvSpPr>
            <xdr:cNvPr id="2740" name="Check Box 692" hidden="1">
              <a:extLst>
                <a:ext uri="{63B3BB69-23CF-44E3-9099-C40C66FF867C}">
                  <a14:compatExt spid="_x0000_s2740"/>
                </a:ext>
                <a:ext uri="{FF2B5EF4-FFF2-40B4-BE49-F238E27FC236}">
                  <a16:creationId xmlns:a16="http://schemas.microsoft.com/office/drawing/2014/main" id="{00000000-0008-0000-0000-0000B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24</xdr:row>
          <xdr:rowOff>152400</xdr:rowOff>
        </xdr:from>
        <xdr:to>
          <xdr:col>10</xdr:col>
          <xdr:colOff>66675</xdr:colOff>
          <xdr:row>26</xdr:row>
          <xdr:rowOff>0</xdr:rowOff>
        </xdr:to>
        <xdr:sp macro="" textlink="">
          <xdr:nvSpPr>
            <xdr:cNvPr id="2741" name="Check Box 693" hidden="1">
              <a:extLst>
                <a:ext uri="{63B3BB69-23CF-44E3-9099-C40C66FF867C}">
                  <a14:compatExt spid="_x0000_s2741"/>
                </a:ext>
                <a:ext uri="{FF2B5EF4-FFF2-40B4-BE49-F238E27FC236}">
                  <a16:creationId xmlns:a16="http://schemas.microsoft.com/office/drawing/2014/main" id="{00000000-0008-0000-0000-0000B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23</xdr:row>
          <xdr:rowOff>152400</xdr:rowOff>
        </xdr:from>
        <xdr:to>
          <xdr:col>10</xdr:col>
          <xdr:colOff>66675</xdr:colOff>
          <xdr:row>25</xdr:row>
          <xdr:rowOff>0</xdr:rowOff>
        </xdr:to>
        <xdr:sp macro="" textlink="">
          <xdr:nvSpPr>
            <xdr:cNvPr id="2742" name="Check Box 694" hidden="1">
              <a:extLst>
                <a:ext uri="{63B3BB69-23CF-44E3-9099-C40C66FF867C}">
                  <a14:compatExt spid="_x0000_s2742"/>
                </a:ext>
                <a:ext uri="{FF2B5EF4-FFF2-40B4-BE49-F238E27FC236}">
                  <a16:creationId xmlns:a16="http://schemas.microsoft.com/office/drawing/2014/main" id="{00000000-0008-0000-0000-0000B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23</xdr:row>
          <xdr:rowOff>152400</xdr:rowOff>
        </xdr:from>
        <xdr:to>
          <xdr:col>10</xdr:col>
          <xdr:colOff>66675</xdr:colOff>
          <xdr:row>25</xdr:row>
          <xdr:rowOff>0</xdr:rowOff>
        </xdr:to>
        <xdr:sp macro="" textlink="">
          <xdr:nvSpPr>
            <xdr:cNvPr id="2743" name="Check Box 695" hidden="1">
              <a:extLst>
                <a:ext uri="{63B3BB69-23CF-44E3-9099-C40C66FF867C}">
                  <a14:compatExt spid="_x0000_s2743"/>
                </a:ext>
                <a:ext uri="{FF2B5EF4-FFF2-40B4-BE49-F238E27FC236}">
                  <a16:creationId xmlns:a16="http://schemas.microsoft.com/office/drawing/2014/main" id="{00000000-0008-0000-0000-0000B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24</xdr:row>
          <xdr:rowOff>152400</xdr:rowOff>
        </xdr:from>
        <xdr:to>
          <xdr:col>10</xdr:col>
          <xdr:colOff>66675</xdr:colOff>
          <xdr:row>26</xdr:row>
          <xdr:rowOff>0</xdr:rowOff>
        </xdr:to>
        <xdr:sp macro="" textlink="">
          <xdr:nvSpPr>
            <xdr:cNvPr id="2744" name="Check Box 696" hidden="1">
              <a:extLst>
                <a:ext uri="{63B3BB69-23CF-44E3-9099-C40C66FF867C}">
                  <a14:compatExt spid="_x0000_s2744"/>
                </a:ext>
                <a:ext uri="{FF2B5EF4-FFF2-40B4-BE49-F238E27FC236}">
                  <a16:creationId xmlns:a16="http://schemas.microsoft.com/office/drawing/2014/main" id="{00000000-0008-0000-0000-0000B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23</xdr:row>
          <xdr:rowOff>152400</xdr:rowOff>
        </xdr:from>
        <xdr:to>
          <xdr:col>10</xdr:col>
          <xdr:colOff>66675</xdr:colOff>
          <xdr:row>25</xdr:row>
          <xdr:rowOff>0</xdr:rowOff>
        </xdr:to>
        <xdr:sp macro="" textlink="">
          <xdr:nvSpPr>
            <xdr:cNvPr id="2745" name="Check Box 697" hidden="1">
              <a:extLst>
                <a:ext uri="{63B3BB69-23CF-44E3-9099-C40C66FF867C}">
                  <a14:compatExt spid="_x0000_s2745"/>
                </a:ext>
                <a:ext uri="{FF2B5EF4-FFF2-40B4-BE49-F238E27FC236}">
                  <a16:creationId xmlns:a16="http://schemas.microsoft.com/office/drawing/2014/main" id="{00000000-0008-0000-0000-0000B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23</xdr:row>
          <xdr:rowOff>152400</xdr:rowOff>
        </xdr:from>
        <xdr:to>
          <xdr:col>10</xdr:col>
          <xdr:colOff>66675</xdr:colOff>
          <xdr:row>25</xdr:row>
          <xdr:rowOff>0</xdr:rowOff>
        </xdr:to>
        <xdr:sp macro="" textlink="">
          <xdr:nvSpPr>
            <xdr:cNvPr id="2746" name="Check Box 698" hidden="1">
              <a:extLst>
                <a:ext uri="{63B3BB69-23CF-44E3-9099-C40C66FF867C}">
                  <a14:compatExt spid="_x0000_s2746"/>
                </a:ext>
                <a:ext uri="{FF2B5EF4-FFF2-40B4-BE49-F238E27FC236}">
                  <a16:creationId xmlns:a16="http://schemas.microsoft.com/office/drawing/2014/main" id="{00000000-0008-0000-0000-0000B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24</xdr:row>
          <xdr:rowOff>152400</xdr:rowOff>
        </xdr:from>
        <xdr:to>
          <xdr:col>10</xdr:col>
          <xdr:colOff>66675</xdr:colOff>
          <xdr:row>26</xdr:row>
          <xdr:rowOff>0</xdr:rowOff>
        </xdr:to>
        <xdr:sp macro="" textlink="">
          <xdr:nvSpPr>
            <xdr:cNvPr id="2747" name="Check Box 699" hidden="1">
              <a:extLst>
                <a:ext uri="{63B3BB69-23CF-44E3-9099-C40C66FF867C}">
                  <a14:compatExt spid="_x0000_s2747"/>
                </a:ext>
                <a:ext uri="{FF2B5EF4-FFF2-40B4-BE49-F238E27FC236}">
                  <a16:creationId xmlns:a16="http://schemas.microsoft.com/office/drawing/2014/main" id="{00000000-0008-0000-0000-0000B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24</xdr:row>
          <xdr:rowOff>152400</xdr:rowOff>
        </xdr:from>
        <xdr:to>
          <xdr:col>10</xdr:col>
          <xdr:colOff>66675</xdr:colOff>
          <xdr:row>26</xdr:row>
          <xdr:rowOff>0</xdr:rowOff>
        </xdr:to>
        <xdr:sp macro="" textlink="">
          <xdr:nvSpPr>
            <xdr:cNvPr id="2748" name="Check Box 700" hidden="1">
              <a:extLst>
                <a:ext uri="{63B3BB69-23CF-44E3-9099-C40C66FF867C}">
                  <a14:compatExt spid="_x0000_s2748"/>
                </a:ext>
                <a:ext uri="{FF2B5EF4-FFF2-40B4-BE49-F238E27FC236}">
                  <a16:creationId xmlns:a16="http://schemas.microsoft.com/office/drawing/2014/main" id="{00000000-0008-0000-0000-0000B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23</xdr:row>
          <xdr:rowOff>152400</xdr:rowOff>
        </xdr:from>
        <xdr:to>
          <xdr:col>10</xdr:col>
          <xdr:colOff>66675</xdr:colOff>
          <xdr:row>25</xdr:row>
          <xdr:rowOff>0</xdr:rowOff>
        </xdr:to>
        <xdr:sp macro="" textlink="">
          <xdr:nvSpPr>
            <xdr:cNvPr id="2749" name="Check Box 701" hidden="1">
              <a:extLst>
                <a:ext uri="{63B3BB69-23CF-44E3-9099-C40C66FF867C}">
                  <a14:compatExt spid="_x0000_s2749"/>
                </a:ext>
                <a:ext uri="{FF2B5EF4-FFF2-40B4-BE49-F238E27FC236}">
                  <a16:creationId xmlns:a16="http://schemas.microsoft.com/office/drawing/2014/main" id="{00000000-0008-0000-0000-0000B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23</xdr:row>
          <xdr:rowOff>152400</xdr:rowOff>
        </xdr:from>
        <xdr:to>
          <xdr:col>10</xdr:col>
          <xdr:colOff>66675</xdr:colOff>
          <xdr:row>25</xdr:row>
          <xdr:rowOff>0</xdr:rowOff>
        </xdr:to>
        <xdr:sp macro="" textlink="">
          <xdr:nvSpPr>
            <xdr:cNvPr id="2750" name="Check Box 702" hidden="1">
              <a:extLst>
                <a:ext uri="{63B3BB69-23CF-44E3-9099-C40C66FF867C}">
                  <a14:compatExt spid="_x0000_s2750"/>
                </a:ext>
                <a:ext uri="{FF2B5EF4-FFF2-40B4-BE49-F238E27FC236}">
                  <a16:creationId xmlns:a16="http://schemas.microsoft.com/office/drawing/2014/main" id="{00000000-0008-0000-0000-0000B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24</xdr:row>
          <xdr:rowOff>152400</xdr:rowOff>
        </xdr:from>
        <xdr:to>
          <xdr:col>10</xdr:col>
          <xdr:colOff>66675</xdr:colOff>
          <xdr:row>26</xdr:row>
          <xdr:rowOff>0</xdr:rowOff>
        </xdr:to>
        <xdr:sp macro="" textlink="">
          <xdr:nvSpPr>
            <xdr:cNvPr id="2751" name="Check Box 703" hidden="1">
              <a:extLst>
                <a:ext uri="{63B3BB69-23CF-44E3-9099-C40C66FF867C}">
                  <a14:compatExt spid="_x0000_s2751"/>
                </a:ext>
                <a:ext uri="{FF2B5EF4-FFF2-40B4-BE49-F238E27FC236}">
                  <a16:creationId xmlns:a16="http://schemas.microsoft.com/office/drawing/2014/main" id="{00000000-0008-0000-0000-0000B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24</xdr:row>
          <xdr:rowOff>152400</xdr:rowOff>
        </xdr:from>
        <xdr:to>
          <xdr:col>10</xdr:col>
          <xdr:colOff>66675</xdr:colOff>
          <xdr:row>26</xdr:row>
          <xdr:rowOff>0</xdr:rowOff>
        </xdr:to>
        <xdr:sp macro="" textlink="">
          <xdr:nvSpPr>
            <xdr:cNvPr id="2752" name="Check Box 704" hidden="1">
              <a:extLst>
                <a:ext uri="{63B3BB69-23CF-44E3-9099-C40C66FF867C}">
                  <a14:compatExt spid="_x0000_s2752"/>
                </a:ext>
                <a:ext uri="{FF2B5EF4-FFF2-40B4-BE49-F238E27FC236}">
                  <a16:creationId xmlns:a16="http://schemas.microsoft.com/office/drawing/2014/main" id="{00000000-0008-0000-0000-0000C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24</xdr:row>
          <xdr:rowOff>152400</xdr:rowOff>
        </xdr:from>
        <xdr:to>
          <xdr:col>10</xdr:col>
          <xdr:colOff>66675</xdr:colOff>
          <xdr:row>26</xdr:row>
          <xdr:rowOff>0</xdr:rowOff>
        </xdr:to>
        <xdr:sp macro="" textlink="">
          <xdr:nvSpPr>
            <xdr:cNvPr id="2753" name="Check Box 705" hidden="1">
              <a:extLst>
                <a:ext uri="{63B3BB69-23CF-44E3-9099-C40C66FF867C}">
                  <a14:compatExt spid="_x0000_s2753"/>
                </a:ext>
                <a:ext uri="{FF2B5EF4-FFF2-40B4-BE49-F238E27FC236}">
                  <a16:creationId xmlns:a16="http://schemas.microsoft.com/office/drawing/2014/main" id="{00000000-0008-0000-0000-0000C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24</xdr:row>
          <xdr:rowOff>152400</xdr:rowOff>
        </xdr:from>
        <xdr:to>
          <xdr:col>10</xdr:col>
          <xdr:colOff>66675</xdr:colOff>
          <xdr:row>26</xdr:row>
          <xdr:rowOff>0</xdr:rowOff>
        </xdr:to>
        <xdr:sp macro="" textlink="">
          <xdr:nvSpPr>
            <xdr:cNvPr id="2754" name="Check Box 706" hidden="1">
              <a:extLst>
                <a:ext uri="{63B3BB69-23CF-44E3-9099-C40C66FF867C}">
                  <a14:compatExt spid="_x0000_s2754"/>
                </a:ext>
                <a:ext uri="{FF2B5EF4-FFF2-40B4-BE49-F238E27FC236}">
                  <a16:creationId xmlns:a16="http://schemas.microsoft.com/office/drawing/2014/main" id="{00000000-0008-0000-0000-0000C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24</xdr:row>
          <xdr:rowOff>152400</xdr:rowOff>
        </xdr:from>
        <xdr:to>
          <xdr:col>10</xdr:col>
          <xdr:colOff>66675</xdr:colOff>
          <xdr:row>26</xdr:row>
          <xdr:rowOff>0</xdr:rowOff>
        </xdr:to>
        <xdr:sp macro="" textlink="">
          <xdr:nvSpPr>
            <xdr:cNvPr id="2755" name="Check Box 707" hidden="1">
              <a:extLst>
                <a:ext uri="{63B3BB69-23CF-44E3-9099-C40C66FF867C}">
                  <a14:compatExt spid="_x0000_s2755"/>
                </a:ext>
                <a:ext uri="{FF2B5EF4-FFF2-40B4-BE49-F238E27FC236}">
                  <a16:creationId xmlns:a16="http://schemas.microsoft.com/office/drawing/2014/main" id="{00000000-0008-0000-0000-0000C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24</xdr:row>
          <xdr:rowOff>152400</xdr:rowOff>
        </xdr:from>
        <xdr:to>
          <xdr:col>10</xdr:col>
          <xdr:colOff>66675</xdr:colOff>
          <xdr:row>26</xdr:row>
          <xdr:rowOff>0</xdr:rowOff>
        </xdr:to>
        <xdr:sp macro="" textlink="">
          <xdr:nvSpPr>
            <xdr:cNvPr id="2756" name="Check Box 708" hidden="1">
              <a:extLst>
                <a:ext uri="{63B3BB69-23CF-44E3-9099-C40C66FF867C}">
                  <a14:compatExt spid="_x0000_s2756"/>
                </a:ext>
                <a:ext uri="{FF2B5EF4-FFF2-40B4-BE49-F238E27FC236}">
                  <a16:creationId xmlns:a16="http://schemas.microsoft.com/office/drawing/2014/main" id="{00000000-0008-0000-0000-0000C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24</xdr:row>
          <xdr:rowOff>152400</xdr:rowOff>
        </xdr:from>
        <xdr:to>
          <xdr:col>10</xdr:col>
          <xdr:colOff>66675</xdr:colOff>
          <xdr:row>26</xdr:row>
          <xdr:rowOff>0</xdr:rowOff>
        </xdr:to>
        <xdr:sp macro="" textlink="">
          <xdr:nvSpPr>
            <xdr:cNvPr id="2757" name="Check Box 709" hidden="1">
              <a:extLst>
                <a:ext uri="{63B3BB69-23CF-44E3-9099-C40C66FF867C}">
                  <a14:compatExt spid="_x0000_s2757"/>
                </a:ext>
                <a:ext uri="{FF2B5EF4-FFF2-40B4-BE49-F238E27FC236}">
                  <a16:creationId xmlns:a16="http://schemas.microsoft.com/office/drawing/2014/main" id="{00000000-0008-0000-0000-0000C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24</xdr:row>
          <xdr:rowOff>152400</xdr:rowOff>
        </xdr:from>
        <xdr:to>
          <xdr:col>10</xdr:col>
          <xdr:colOff>66675</xdr:colOff>
          <xdr:row>26</xdr:row>
          <xdr:rowOff>0</xdr:rowOff>
        </xdr:to>
        <xdr:sp macro="" textlink="">
          <xdr:nvSpPr>
            <xdr:cNvPr id="2758" name="Check Box 710" hidden="1">
              <a:extLst>
                <a:ext uri="{63B3BB69-23CF-44E3-9099-C40C66FF867C}">
                  <a14:compatExt spid="_x0000_s2758"/>
                </a:ext>
                <a:ext uri="{FF2B5EF4-FFF2-40B4-BE49-F238E27FC236}">
                  <a16:creationId xmlns:a16="http://schemas.microsoft.com/office/drawing/2014/main" id="{00000000-0008-0000-0000-0000C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24</xdr:row>
          <xdr:rowOff>152400</xdr:rowOff>
        </xdr:from>
        <xdr:to>
          <xdr:col>10</xdr:col>
          <xdr:colOff>66675</xdr:colOff>
          <xdr:row>26</xdr:row>
          <xdr:rowOff>0</xdr:rowOff>
        </xdr:to>
        <xdr:sp macro="" textlink="">
          <xdr:nvSpPr>
            <xdr:cNvPr id="2759" name="Check Box 711" hidden="1">
              <a:extLst>
                <a:ext uri="{63B3BB69-23CF-44E3-9099-C40C66FF867C}">
                  <a14:compatExt spid="_x0000_s2759"/>
                </a:ext>
                <a:ext uri="{FF2B5EF4-FFF2-40B4-BE49-F238E27FC236}">
                  <a16:creationId xmlns:a16="http://schemas.microsoft.com/office/drawing/2014/main" id="{00000000-0008-0000-0000-0000C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24</xdr:row>
          <xdr:rowOff>152400</xdr:rowOff>
        </xdr:from>
        <xdr:to>
          <xdr:col>10</xdr:col>
          <xdr:colOff>66675</xdr:colOff>
          <xdr:row>26</xdr:row>
          <xdr:rowOff>0</xdr:rowOff>
        </xdr:to>
        <xdr:sp macro="" textlink="">
          <xdr:nvSpPr>
            <xdr:cNvPr id="2760" name="Check Box 712" hidden="1">
              <a:extLst>
                <a:ext uri="{63B3BB69-23CF-44E3-9099-C40C66FF867C}">
                  <a14:compatExt spid="_x0000_s2760"/>
                </a:ext>
                <a:ext uri="{FF2B5EF4-FFF2-40B4-BE49-F238E27FC236}">
                  <a16:creationId xmlns:a16="http://schemas.microsoft.com/office/drawing/2014/main" id="{00000000-0008-0000-0000-0000C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24</xdr:row>
          <xdr:rowOff>152400</xdr:rowOff>
        </xdr:from>
        <xdr:to>
          <xdr:col>10</xdr:col>
          <xdr:colOff>66675</xdr:colOff>
          <xdr:row>26</xdr:row>
          <xdr:rowOff>0</xdr:rowOff>
        </xdr:to>
        <xdr:sp macro="" textlink="">
          <xdr:nvSpPr>
            <xdr:cNvPr id="2761" name="Check Box 713" hidden="1">
              <a:extLst>
                <a:ext uri="{63B3BB69-23CF-44E3-9099-C40C66FF867C}">
                  <a14:compatExt spid="_x0000_s2761"/>
                </a:ext>
                <a:ext uri="{FF2B5EF4-FFF2-40B4-BE49-F238E27FC236}">
                  <a16:creationId xmlns:a16="http://schemas.microsoft.com/office/drawing/2014/main" id="{00000000-0008-0000-0000-0000C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24</xdr:row>
          <xdr:rowOff>152400</xdr:rowOff>
        </xdr:from>
        <xdr:to>
          <xdr:col>10</xdr:col>
          <xdr:colOff>66675</xdr:colOff>
          <xdr:row>26</xdr:row>
          <xdr:rowOff>0</xdr:rowOff>
        </xdr:to>
        <xdr:sp macro="" textlink="">
          <xdr:nvSpPr>
            <xdr:cNvPr id="2762" name="Check Box 714" hidden="1">
              <a:extLst>
                <a:ext uri="{63B3BB69-23CF-44E3-9099-C40C66FF867C}">
                  <a14:compatExt spid="_x0000_s2762"/>
                </a:ext>
                <a:ext uri="{FF2B5EF4-FFF2-40B4-BE49-F238E27FC236}">
                  <a16:creationId xmlns:a16="http://schemas.microsoft.com/office/drawing/2014/main" id="{00000000-0008-0000-0000-0000C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24</xdr:row>
          <xdr:rowOff>152400</xdr:rowOff>
        </xdr:from>
        <xdr:to>
          <xdr:col>10</xdr:col>
          <xdr:colOff>66675</xdr:colOff>
          <xdr:row>26</xdr:row>
          <xdr:rowOff>0</xdr:rowOff>
        </xdr:to>
        <xdr:sp macro="" textlink="">
          <xdr:nvSpPr>
            <xdr:cNvPr id="2763" name="Check Box 715" hidden="1">
              <a:extLst>
                <a:ext uri="{63B3BB69-23CF-44E3-9099-C40C66FF867C}">
                  <a14:compatExt spid="_x0000_s2763"/>
                </a:ext>
                <a:ext uri="{FF2B5EF4-FFF2-40B4-BE49-F238E27FC236}">
                  <a16:creationId xmlns:a16="http://schemas.microsoft.com/office/drawing/2014/main" id="{00000000-0008-0000-0000-0000C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24</xdr:row>
          <xdr:rowOff>152400</xdr:rowOff>
        </xdr:from>
        <xdr:to>
          <xdr:col>10</xdr:col>
          <xdr:colOff>66675</xdr:colOff>
          <xdr:row>26</xdr:row>
          <xdr:rowOff>0</xdr:rowOff>
        </xdr:to>
        <xdr:sp macro="" textlink="">
          <xdr:nvSpPr>
            <xdr:cNvPr id="2764" name="Check Box 716" hidden="1">
              <a:extLst>
                <a:ext uri="{63B3BB69-23CF-44E3-9099-C40C66FF867C}">
                  <a14:compatExt spid="_x0000_s2764"/>
                </a:ext>
                <a:ext uri="{FF2B5EF4-FFF2-40B4-BE49-F238E27FC236}">
                  <a16:creationId xmlns:a16="http://schemas.microsoft.com/office/drawing/2014/main" id="{00000000-0008-0000-0000-0000C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24</xdr:row>
          <xdr:rowOff>152400</xdr:rowOff>
        </xdr:from>
        <xdr:to>
          <xdr:col>10</xdr:col>
          <xdr:colOff>66675</xdr:colOff>
          <xdr:row>26</xdr:row>
          <xdr:rowOff>0</xdr:rowOff>
        </xdr:to>
        <xdr:sp macro="" textlink="">
          <xdr:nvSpPr>
            <xdr:cNvPr id="2765" name="Check Box 717" hidden="1">
              <a:extLst>
                <a:ext uri="{63B3BB69-23CF-44E3-9099-C40C66FF867C}">
                  <a14:compatExt spid="_x0000_s2765"/>
                </a:ext>
                <a:ext uri="{FF2B5EF4-FFF2-40B4-BE49-F238E27FC236}">
                  <a16:creationId xmlns:a16="http://schemas.microsoft.com/office/drawing/2014/main" id="{00000000-0008-0000-0000-0000C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24</xdr:row>
          <xdr:rowOff>152400</xdr:rowOff>
        </xdr:from>
        <xdr:to>
          <xdr:col>10</xdr:col>
          <xdr:colOff>66675</xdr:colOff>
          <xdr:row>26</xdr:row>
          <xdr:rowOff>0</xdr:rowOff>
        </xdr:to>
        <xdr:sp macro="" textlink="">
          <xdr:nvSpPr>
            <xdr:cNvPr id="2766" name="Check Box 718" hidden="1">
              <a:extLst>
                <a:ext uri="{63B3BB69-23CF-44E3-9099-C40C66FF867C}">
                  <a14:compatExt spid="_x0000_s2766"/>
                </a:ext>
                <a:ext uri="{FF2B5EF4-FFF2-40B4-BE49-F238E27FC236}">
                  <a16:creationId xmlns:a16="http://schemas.microsoft.com/office/drawing/2014/main" id="{00000000-0008-0000-0000-0000C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24</xdr:row>
          <xdr:rowOff>152400</xdr:rowOff>
        </xdr:from>
        <xdr:to>
          <xdr:col>10</xdr:col>
          <xdr:colOff>66675</xdr:colOff>
          <xdr:row>26</xdr:row>
          <xdr:rowOff>0</xdr:rowOff>
        </xdr:to>
        <xdr:sp macro="" textlink="">
          <xdr:nvSpPr>
            <xdr:cNvPr id="2767" name="Check Box 719" hidden="1">
              <a:extLst>
                <a:ext uri="{63B3BB69-23CF-44E3-9099-C40C66FF867C}">
                  <a14:compatExt spid="_x0000_s2767"/>
                </a:ext>
                <a:ext uri="{FF2B5EF4-FFF2-40B4-BE49-F238E27FC236}">
                  <a16:creationId xmlns:a16="http://schemas.microsoft.com/office/drawing/2014/main" id="{00000000-0008-0000-0000-0000C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152400</xdr:rowOff>
        </xdr:from>
        <xdr:to>
          <xdr:col>10</xdr:col>
          <xdr:colOff>66675</xdr:colOff>
          <xdr:row>27</xdr:row>
          <xdr:rowOff>0</xdr:rowOff>
        </xdr:to>
        <xdr:sp macro="" textlink="">
          <xdr:nvSpPr>
            <xdr:cNvPr id="2768" name="Check Box 720" hidden="1">
              <a:extLst>
                <a:ext uri="{63B3BB69-23CF-44E3-9099-C40C66FF867C}">
                  <a14:compatExt spid="_x0000_s2768"/>
                </a:ext>
                <a:ext uri="{FF2B5EF4-FFF2-40B4-BE49-F238E27FC236}">
                  <a16:creationId xmlns:a16="http://schemas.microsoft.com/office/drawing/2014/main" id="{00000000-0008-0000-0000-0000D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152400</xdr:rowOff>
        </xdr:from>
        <xdr:to>
          <xdr:col>10</xdr:col>
          <xdr:colOff>66675</xdr:colOff>
          <xdr:row>27</xdr:row>
          <xdr:rowOff>0</xdr:rowOff>
        </xdr:to>
        <xdr:sp macro="" textlink="">
          <xdr:nvSpPr>
            <xdr:cNvPr id="2769" name="Check Box 721" hidden="1">
              <a:extLst>
                <a:ext uri="{63B3BB69-23CF-44E3-9099-C40C66FF867C}">
                  <a14:compatExt spid="_x0000_s2769"/>
                </a:ext>
                <a:ext uri="{FF2B5EF4-FFF2-40B4-BE49-F238E27FC236}">
                  <a16:creationId xmlns:a16="http://schemas.microsoft.com/office/drawing/2014/main" id="{00000000-0008-0000-0000-0000D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152400</xdr:rowOff>
        </xdr:from>
        <xdr:to>
          <xdr:col>10</xdr:col>
          <xdr:colOff>66675</xdr:colOff>
          <xdr:row>27</xdr:row>
          <xdr:rowOff>0</xdr:rowOff>
        </xdr:to>
        <xdr:sp macro="" textlink="">
          <xdr:nvSpPr>
            <xdr:cNvPr id="2770" name="Check Box 722" hidden="1">
              <a:extLst>
                <a:ext uri="{63B3BB69-23CF-44E3-9099-C40C66FF867C}">
                  <a14:compatExt spid="_x0000_s2770"/>
                </a:ext>
                <a:ext uri="{FF2B5EF4-FFF2-40B4-BE49-F238E27FC236}">
                  <a16:creationId xmlns:a16="http://schemas.microsoft.com/office/drawing/2014/main" id="{00000000-0008-0000-0000-0000D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24</xdr:row>
          <xdr:rowOff>152400</xdr:rowOff>
        </xdr:from>
        <xdr:to>
          <xdr:col>10</xdr:col>
          <xdr:colOff>66675</xdr:colOff>
          <xdr:row>26</xdr:row>
          <xdr:rowOff>0</xdr:rowOff>
        </xdr:to>
        <xdr:sp macro="" textlink="">
          <xdr:nvSpPr>
            <xdr:cNvPr id="2771" name="Check Box 723" hidden="1">
              <a:extLst>
                <a:ext uri="{63B3BB69-23CF-44E3-9099-C40C66FF867C}">
                  <a14:compatExt spid="_x0000_s2771"/>
                </a:ext>
                <a:ext uri="{FF2B5EF4-FFF2-40B4-BE49-F238E27FC236}">
                  <a16:creationId xmlns:a16="http://schemas.microsoft.com/office/drawing/2014/main" id="{00000000-0008-0000-0000-0000D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152400</xdr:rowOff>
        </xdr:from>
        <xdr:to>
          <xdr:col>10</xdr:col>
          <xdr:colOff>66675</xdr:colOff>
          <xdr:row>27</xdr:row>
          <xdr:rowOff>0</xdr:rowOff>
        </xdr:to>
        <xdr:sp macro="" textlink="">
          <xdr:nvSpPr>
            <xdr:cNvPr id="2772" name="Check Box 724" hidden="1">
              <a:extLst>
                <a:ext uri="{63B3BB69-23CF-44E3-9099-C40C66FF867C}">
                  <a14:compatExt spid="_x0000_s2772"/>
                </a:ext>
                <a:ext uri="{FF2B5EF4-FFF2-40B4-BE49-F238E27FC236}">
                  <a16:creationId xmlns:a16="http://schemas.microsoft.com/office/drawing/2014/main" id="{00000000-0008-0000-0000-0000D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152400</xdr:rowOff>
        </xdr:from>
        <xdr:to>
          <xdr:col>10</xdr:col>
          <xdr:colOff>66675</xdr:colOff>
          <xdr:row>27</xdr:row>
          <xdr:rowOff>0</xdr:rowOff>
        </xdr:to>
        <xdr:sp macro="" textlink="">
          <xdr:nvSpPr>
            <xdr:cNvPr id="2773" name="Check Box 725" hidden="1">
              <a:extLst>
                <a:ext uri="{63B3BB69-23CF-44E3-9099-C40C66FF867C}">
                  <a14:compatExt spid="_x0000_s2773"/>
                </a:ext>
                <a:ext uri="{FF2B5EF4-FFF2-40B4-BE49-F238E27FC236}">
                  <a16:creationId xmlns:a16="http://schemas.microsoft.com/office/drawing/2014/main" id="{00000000-0008-0000-0000-0000D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24</xdr:row>
          <xdr:rowOff>152400</xdr:rowOff>
        </xdr:from>
        <xdr:to>
          <xdr:col>10</xdr:col>
          <xdr:colOff>66675</xdr:colOff>
          <xdr:row>26</xdr:row>
          <xdr:rowOff>0</xdr:rowOff>
        </xdr:to>
        <xdr:sp macro="" textlink="">
          <xdr:nvSpPr>
            <xdr:cNvPr id="2774" name="Check Box 726" hidden="1">
              <a:extLst>
                <a:ext uri="{63B3BB69-23CF-44E3-9099-C40C66FF867C}">
                  <a14:compatExt spid="_x0000_s2774"/>
                </a:ext>
                <a:ext uri="{FF2B5EF4-FFF2-40B4-BE49-F238E27FC236}">
                  <a16:creationId xmlns:a16="http://schemas.microsoft.com/office/drawing/2014/main" id="{00000000-0008-0000-0000-0000D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24</xdr:row>
          <xdr:rowOff>152400</xdr:rowOff>
        </xdr:from>
        <xdr:to>
          <xdr:col>10</xdr:col>
          <xdr:colOff>66675</xdr:colOff>
          <xdr:row>26</xdr:row>
          <xdr:rowOff>0</xdr:rowOff>
        </xdr:to>
        <xdr:sp macro="" textlink="">
          <xdr:nvSpPr>
            <xdr:cNvPr id="2775" name="Check Box 727" hidden="1">
              <a:extLst>
                <a:ext uri="{63B3BB69-23CF-44E3-9099-C40C66FF867C}">
                  <a14:compatExt spid="_x0000_s2775"/>
                </a:ext>
                <a:ext uri="{FF2B5EF4-FFF2-40B4-BE49-F238E27FC236}">
                  <a16:creationId xmlns:a16="http://schemas.microsoft.com/office/drawing/2014/main" id="{00000000-0008-0000-0000-0000D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152400</xdr:rowOff>
        </xdr:from>
        <xdr:to>
          <xdr:col>10</xdr:col>
          <xdr:colOff>66675</xdr:colOff>
          <xdr:row>27</xdr:row>
          <xdr:rowOff>0</xdr:rowOff>
        </xdr:to>
        <xdr:sp macro="" textlink="">
          <xdr:nvSpPr>
            <xdr:cNvPr id="2776" name="Check Box 728" hidden="1">
              <a:extLst>
                <a:ext uri="{63B3BB69-23CF-44E3-9099-C40C66FF867C}">
                  <a14:compatExt spid="_x0000_s2776"/>
                </a:ext>
                <a:ext uri="{FF2B5EF4-FFF2-40B4-BE49-F238E27FC236}">
                  <a16:creationId xmlns:a16="http://schemas.microsoft.com/office/drawing/2014/main" id="{00000000-0008-0000-0000-0000D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152400</xdr:rowOff>
        </xdr:from>
        <xdr:to>
          <xdr:col>10</xdr:col>
          <xdr:colOff>66675</xdr:colOff>
          <xdr:row>27</xdr:row>
          <xdr:rowOff>0</xdr:rowOff>
        </xdr:to>
        <xdr:sp macro="" textlink="">
          <xdr:nvSpPr>
            <xdr:cNvPr id="2777" name="Check Box 729" hidden="1">
              <a:extLst>
                <a:ext uri="{63B3BB69-23CF-44E3-9099-C40C66FF867C}">
                  <a14:compatExt spid="_x0000_s2777"/>
                </a:ext>
                <a:ext uri="{FF2B5EF4-FFF2-40B4-BE49-F238E27FC236}">
                  <a16:creationId xmlns:a16="http://schemas.microsoft.com/office/drawing/2014/main" id="{00000000-0008-0000-0000-0000D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152400</xdr:rowOff>
        </xdr:from>
        <xdr:to>
          <xdr:col>10</xdr:col>
          <xdr:colOff>66675</xdr:colOff>
          <xdr:row>27</xdr:row>
          <xdr:rowOff>0</xdr:rowOff>
        </xdr:to>
        <xdr:sp macro="" textlink="">
          <xdr:nvSpPr>
            <xdr:cNvPr id="2778" name="Check Box 730" hidden="1">
              <a:extLst>
                <a:ext uri="{63B3BB69-23CF-44E3-9099-C40C66FF867C}">
                  <a14:compatExt spid="_x0000_s2778"/>
                </a:ext>
                <a:ext uri="{FF2B5EF4-FFF2-40B4-BE49-F238E27FC236}">
                  <a16:creationId xmlns:a16="http://schemas.microsoft.com/office/drawing/2014/main" id="{00000000-0008-0000-0000-0000D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24</xdr:row>
          <xdr:rowOff>152400</xdr:rowOff>
        </xdr:from>
        <xdr:to>
          <xdr:col>10</xdr:col>
          <xdr:colOff>66675</xdr:colOff>
          <xdr:row>26</xdr:row>
          <xdr:rowOff>0</xdr:rowOff>
        </xdr:to>
        <xdr:sp macro="" textlink="">
          <xdr:nvSpPr>
            <xdr:cNvPr id="2779" name="Check Box 731" hidden="1">
              <a:extLst>
                <a:ext uri="{63B3BB69-23CF-44E3-9099-C40C66FF867C}">
                  <a14:compatExt spid="_x0000_s2779"/>
                </a:ext>
                <a:ext uri="{FF2B5EF4-FFF2-40B4-BE49-F238E27FC236}">
                  <a16:creationId xmlns:a16="http://schemas.microsoft.com/office/drawing/2014/main" id="{00000000-0008-0000-0000-0000D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152400</xdr:rowOff>
        </xdr:from>
        <xdr:to>
          <xdr:col>10</xdr:col>
          <xdr:colOff>66675</xdr:colOff>
          <xdr:row>27</xdr:row>
          <xdr:rowOff>0</xdr:rowOff>
        </xdr:to>
        <xdr:sp macro="" textlink="">
          <xdr:nvSpPr>
            <xdr:cNvPr id="2780" name="Check Box 732" hidden="1">
              <a:extLst>
                <a:ext uri="{63B3BB69-23CF-44E3-9099-C40C66FF867C}">
                  <a14:compatExt spid="_x0000_s2780"/>
                </a:ext>
                <a:ext uri="{FF2B5EF4-FFF2-40B4-BE49-F238E27FC236}">
                  <a16:creationId xmlns:a16="http://schemas.microsoft.com/office/drawing/2014/main" id="{00000000-0008-0000-0000-0000D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152400</xdr:rowOff>
        </xdr:from>
        <xdr:to>
          <xdr:col>10</xdr:col>
          <xdr:colOff>66675</xdr:colOff>
          <xdr:row>27</xdr:row>
          <xdr:rowOff>0</xdr:rowOff>
        </xdr:to>
        <xdr:sp macro="" textlink="">
          <xdr:nvSpPr>
            <xdr:cNvPr id="2781" name="Check Box 733" hidden="1">
              <a:extLst>
                <a:ext uri="{63B3BB69-23CF-44E3-9099-C40C66FF867C}">
                  <a14:compatExt spid="_x0000_s2781"/>
                </a:ext>
                <a:ext uri="{FF2B5EF4-FFF2-40B4-BE49-F238E27FC236}">
                  <a16:creationId xmlns:a16="http://schemas.microsoft.com/office/drawing/2014/main" id="{00000000-0008-0000-0000-0000D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24</xdr:row>
          <xdr:rowOff>152400</xdr:rowOff>
        </xdr:from>
        <xdr:to>
          <xdr:col>10</xdr:col>
          <xdr:colOff>66675</xdr:colOff>
          <xdr:row>26</xdr:row>
          <xdr:rowOff>0</xdr:rowOff>
        </xdr:to>
        <xdr:sp macro="" textlink="">
          <xdr:nvSpPr>
            <xdr:cNvPr id="2782" name="Check Box 734" hidden="1">
              <a:extLst>
                <a:ext uri="{63B3BB69-23CF-44E3-9099-C40C66FF867C}">
                  <a14:compatExt spid="_x0000_s2782"/>
                </a:ext>
                <a:ext uri="{FF2B5EF4-FFF2-40B4-BE49-F238E27FC236}">
                  <a16:creationId xmlns:a16="http://schemas.microsoft.com/office/drawing/2014/main" id="{00000000-0008-0000-0000-0000D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24</xdr:row>
          <xdr:rowOff>152400</xdr:rowOff>
        </xdr:from>
        <xdr:to>
          <xdr:col>10</xdr:col>
          <xdr:colOff>66675</xdr:colOff>
          <xdr:row>26</xdr:row>
          <xdr:rowOff>0</xdr:rowOff>
        </xdr:to>
        <xdr:sp macro="" textlink="">
          <xdr:nvSpPr>
            <xdr:cNvPr id="2783" name="Check Box 735" hidden="1">
              <a:extLst>
                <a:ext uri="{63B3BB69-23CF-44E3-9099-C40C66FF867C}">
                  <a14:compatExt spid="_x0000_s2783"/>
                </a:ext>
                <a:ext uri="{FF2B5EF4-FFF2-40B4-BE49-F238E27FC236}">
                  <a16:creationId xmlns:a16="http://schemas.microsoft.com/office/drawing/2014/main" id="{00000000-0008-0000-0000-0000D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152400</xdr:rowOff>
        </xdr:from>
        <xdr:to>
          <xdr:col>10</xdr:col>
          <xdr:colOff>66675</xdr:colOff>
          <xdr:row>27</xdr:row>
          <xdr:rowOff>0</xdr:rowOff>
        </xdr:to>
        <xdr:sp macro="" textlink="">
          <xdr:nvSpPr>
            <xdr:cNvPr id="2784" name="Check Box 736" hidden="1">
              <a:extLst>
                <a:ext uri="{63B3BB69-23CF-44E3-9099-C40C66FF867C}">
                  <a14:compatExt spid="_x0000_s2784"/>
                </a:ext>
                <a:ext uri="{FF2B5EF4-FFF2-40B4-BE49-F238E27FC236}">
                  <a16:creationId xmlns:a16="http://schemas.microsoft.com/office/drawing/2014/main" id="{00000000-0008-0000-0000-0000E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152400</xdr:rowOff>
        </xdr:from>
        <xdr:to>
          <xdr:col>10</xdr:col>
          <xdr:colOff>66675</xdr:colOff>
          <xdr:row>27</xdr:row>
          <xdr:rowOff>0</xdr:rowOff>
        </xdr:to>
        <xdr:sp macro="" textlink="">
          <xdr:nvSpPr>
            <xdr:cNvPr id="2785" name="Check Box 737" hidden="1">
              <a:extLst>
                <a:ext uri="{63B3BB69-23CF-44E3-9099-C40C66FF867C}">
                  <a14:compatExt spid="_x0000_s2785"/>
                </a:ext>
                <a:ext uri="{FF2B5EF4-FFF2-40B4-BE49-F238E27FC236}">
                  <a16:creationId xmlns:a16="http://schemas.microsoft.com/office/drawing/2014/main" id="{00000000-0008-0000-0000-0000E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24</xdr:row>
          <xdr:rowOff>152400</xdr:rowOff>
        </xdr:from>
        <xdr:to>
          <xdr:col>10</xdr:col>
          <xdr:colOff>66675</xdr:colOff>
          <xdr:row>26</xdr:row>
          <xdr:rowOff>0</xdr:rowOff>
        </xdr:to>
        <xdr:sp macro="" textlink="">
          <xdr:nvSpPr>
            <xdr:cNvPr id="2786" name="Check Box 738" hidden="1">
              <a:extLst>
                <a:ext uri="{63B3BB69-23CF-44E3-9099-C40C66FF867C}">
                  <a14:compatExt spid="_x0000_s2786"/>
                </a:ext>
                <a:ext uri="{FF2B5EF4-FFF2-40B4-BE49-F238E27FC236}">
                  <a16:creationId xmlns:a16="http://schemas.microsoft.com/office/drawing/2014/main" id="{00000000-0008-0000-0000-0000E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24</xdr:row>
          <xdr:rowOff>152400</xdr:rowOff>
        </xdr:from>
        <xdr:to>
          <xdr:col>10</xdr:col>
          <xdr:colOff>66675</xdr:colOff>
          <xdr:row>26</xdr:row>
          <xdr:rowOff>0</xdr:rowOff>
        </xdr:to>
        <xdr:sp macro="" textlink="">
          <xdr:nvSpPr>
            <xdr:cNvPr id="2787" name="Check Box 739" hidden="1">
              <a:extLst>
                <a:ext uri="{63B3BB69-23CF-44E3-9099-C40C66FF867C}">
                  <a14:compatExt spid="_x0000_s2787"/>
                </a:ext>
                <a:ext uri="{FF2B5EF4-FFF2-40B4-BE49-F238E27FC236}">
                  <a16:creationId xmlns:a16="http://schemas.microsoft.com/office/drawing/2014/main" id="{00000000-0008-0000-0000-0000E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152400</xdr:rowOff>
        </xdr:from>
        <xdr:to>
          <xdr:col>10</xdr:col>
          <xdr:colOff>66675</xdr:colOff>
          <xdr:row>27</xdr:row>
          <xdr:rowOff>0</xdr:rowOff>
        </xdr:to>
        <xdr:sp macro="" textlink="">
          <xdr:nvSpPr>
            <xdr:cNvPr id="2788" name="Check Box 740" hidden="1">
              <a:extLst>
                <a:ext uri="{63B3BB69-23CF-44E3-9099-C40C66FF867C}">
                  <a14:compatExt spid="_x0000_s2788"/>
                </a:ext>
                <a:ext uri="{FF2B5EF4-FFF2-40B4-BE49-F238E27FC236}">
                  <a16:creationId xmlns:a16="http://schemas.microsoft.com/office/drawing/2014/main" id="{00000000-0008-0000-0000-0000E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24</xdr:row>
          <xdr:rowOff>152400</xdr:rowOff>
        </xdr:from>
        <xdr:to>
          <xdr:col>10</xdr:col>
          <xdr:colOff>66675</xdr:colOff>
          <xdr:row>26</xdr:row>
          <xdr:rowOff>0</xdr:rowOff>
        </xdr:to>
        <xdr:sp macro="" textlink="">
          <xdr:nvSpPr>
            <xdr:cNvPr id="2789" name="Check Box 741" hidden="1">
              <a:extLst>
                <a:ext uri="{63B3BB69-23CF-44E3-9099-C40C66FF867C}">
                  <a14:compatExt spid="_x0000_s2789"/>
                </a:ext>
                <a:ext uri="{FF2B5EF4-FFF2-40B4-BE49-F238E27FC236}">
                  <a16:creationId xmlns:a16="http://schemas.microsoft.com/office/drawing/2014/main" id="{00000000-0008-0000-0000-0000E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24</xdr:row>
          <xdr:rowOff>152400</xdr:rowOff>
        </xdr:from>
        <xdr:to>
          <xdr:col>10</xdr:col>
          <xdr:colOff>66675</xdr:colOff>
          <xdr:row>26</xdr:row>
          <xdr:rowOff>0</xdr:rowOff>
        </xdr:to>
        <xdr:sp macro="" textlink="">
          <xdr:nvSpPr>
            <xdr:cNvPr id="2790" name="Check Box 742" hidden="1">
              <a:extLst>
                <a:ext uri="{63B3BB69-23CF-44E3-9099-C40C66FF867C}">
                  <a14:compatExt spid="_x0000_s2790"/>
                </a:ext>
                <a:ext uri="{FF2B5EF4-FFF2-40B4-BE49-F238E27FC236}">
                  <a16:creationId xmlns:a16="http://schemas.microsoft.com/office/drawing/2014/main" id="{00000000-0008-0000-0000-0000E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152400</xdr:rowOff>
        </xdr:from>
        <xdr:to>
          <xdr:col>10</xdr:col>
          <xdr:colOff>66675</xdr:colOff>
          <xdr:row>27</xdr:row>
          <xdr:rowOff>0</xdr:rowOff>
        </xdr:to>
        <xdr:sp macro="" textlink="">
          <xdr:nvSpPr>
            <xdr:cNvPr id="2791" name="Check Box 743" hidden="1">
              <a:extLst>
                <a:ext uri="{63B3BB69-23CF-44E3-9099-C40C66FF867C}">
                  <a14:compatExt spid="_x0000_s2791"/>
                </a:ext>
                <a:ext uri="{FF2B5EF4-FFF2-40B4-BE49-F238E27FC236}">
                  <a16:creationId xmlns:a16="http://schemas.microsoft.com/office/drawing/2014/main" id="{00000000-0008-0000-0000-0000E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152400</xdr:rowOff>
        </xdr:from>
        <xdr:to>
          <xdr:col>10</xdr:col>
          <xdr:colOff>66675</xdr:colOff>
          <xdr:row>27</xdr:row>
          <xdr:rowOff>0</xdr:rowOff>
        </xdr:to>
        <xdr:sp macro="" textlink="">
          <xdr:nvSpPr>
            <xdr:cNvPr id="2792" name="Check Box 744" hidden="1">
              <a:extLst>
                <a:ext uri="{63B3BB69-23CF-44E3-9099-C40C66FF867C}">
                  <a14:compatExt spid="_x0000_s2792"/>
                </a:ext>
                <a:ext uri="{FF2B5EF4-FFF2-40B4-BE49-F238E27FC236}">
                  <a16:creationId xmlns:a16="http://schemas.microsoft.com/office/drawing/2014/main" id="{00000000-0008-0000-0000-0000E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24</xdr:row>
          <xdr:rowOff>152400</xdr:rowOff>
        </xdr:from>
        <xdr:to>
          <xdr:col>10</xdr:col>
          <xdr:colOff>66675</xdr:colOff>
          <xdr:row>26</xdr:row>
          <xdr:rowOff>0</xdr:rowOff>
        </xdr:to>
        <xdr:sp macro="" textlink="">
          <xdr:nvSpPr>
            <xdr:cNvPr id="2793" name="Check Box 745" hidden="1">
              <a:extLst>
                <a:ext uri="{63B3BB69-23CF-44E3-9099-C40C66FF867C}">
                  <a14:compatExt spid="_x0000_s2793"/>
                </a:ext>
                <a:ext uri="{FF2B5EF4-FFF2-40B4-BE49-F238E27FC236}">
                  <a16:creationId xmlns:a16="http://schemas.microsoft.com/office/drawing/2014/main" id="{00000000-0008-0000-0000-0000E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24</xdr:row>
          <xdr:rowOff>152400</xdr:rowOff>
        </xdr:from>
        <xdr:to>
          <xdr:col>10</xdr:col>
          <xdr:colOff>66675</xdr:colOff>
          <xdr:row>26</xdr:row>
          <xdr:rowOff>0</xdr:rowOff>
        </xdr:to>
        <xdr:sp macro="" textlink="">
          <xdr:nvSpPr>
            <xdr:cNvPr id="2794" name="Check Box 746" hidden="1">
              <a:extLst>
                <a:ext uri="{63B3BB69-23CF-44E3-9099-C40C66FF867C}">
                  <a14:compatExt spid="_x0000_s2794"/>
                </a:ext>
                <a:ext uri="{FF2B5EF4-FFF2-40B4-BE49-F238E27FC236}">
                  <a16:creationId xmlns:a16="http://schemas.microsoft.com/office/drawing/2014/main" id="{00000000-0008-0000-0000-0000E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152400</xdr:rowOff>
        </xdr:from>
        <xdr:to>
          <xdr:col>10</xdr:col>
          <xdr:colOff>66675</xdr:colOff>
          <xdr:row>27</xdr:row>
          <xdr:rowOff>0</xdr:rowOff>
        </xdr:to>
        <xdr:sp macro="" textlink="">
          <xdr:nvSpPr>
            <xdr:cNvPr id="2795" name="Check Box 747" hidden="1">
              <a:extLst>
                <a:ext uri="{63B3BB69-23CF-44E3-9099-C40C66FF867C}">
                  <a14:compatExt spid="_x0000_s2795"/>
                </a:ext>
                <a:ext uri="{FF2B5EF4-FFF2-40B4-BE49-F238E27FC236}">
                  <a16:creationId xmlns:a16="http://schemas.microsoft.com/office/drawing/2014/main" id="{00000000-0008-0000-0000-0000E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152400</xdr:rowOff>
        </xdr:from>
        <xdr:to>
          <xdr:col>10</xdr:col>
          <xdr:colOff>66675</xdr:colOff>
          <xdr:row>27</xdr:row>
          <xdr:rowOff>0</xdr:rowOff>
        </xdr:to>
        <xdr:sp macro="" textlink="">
          <xdr:nvSpPr>
            <xdr:cNvPr id="2796" name="Check Box 748" hidden="1">
              <a:extLst>
                <a:ext uri="{63B3BB69-23CF-44E3-9099-C40C66FF867C}">
                  <a14:compatExt spid="_x0000_s2796"/>
                </a:ext>
                <a:ext uri="{FF2B5EF4-FFF2-40B4-BE49-F238E27FC236}">
                  <a16:creationId xmlns:a16="http://schemas.microsoft.com/office/drawing/2014/main" id="{00000000-0008-0000-0000-0000E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152400</xdr:rowOff>
        </xdr:from>
        <xdr:to>
          <xdr:col>10</xdr:col>
          <xdr:colOff>66675</xdr:colOff>
          <xdr:row>27</xdr:row>
          <xdr:rowOff>0</xdr:rowOff>
        </xdr:to>
        <xdr:sp macro="" textlink="">
          <xdr:nvSpPr>
            <xdr:cNvPr id="2797" name="Check Box 749" hidden="1">
              <a:extLst>
                <a:ext uri="{63B3BB69-23CF-44E3-9099-C40C66FF867C}">
                  <a14:compatExt spid="_x0000_s2797"/>
                </a:ext>
                <a:ext uri="{FF2B5EF4-FFF2-40B4-BE49-F238E27FC236}">
                  <a16:creationId xmlns:a16="http://schemas.microsoft.com/office/drawing/2014/main" id="{00000000-0008-0000-0000-0000E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152400</xdr:rowOff>
        </xdr:from>
        <xdr:to>
          <xdr:col>10</xdr:col>
          <xdr:colOff>66675</xdr:colOff>
          <xdr:row>27</xdr:row>
          <xdr:rowOff>0</xdr:rowOff>
        </xdr:to>
        <xdr:sp macro="" textlink="">
          <xdr:nvSpPr>
            <xdr:cNvPr id="2798" name="Check Box 750" hidden="1">
              <a:extLst>
                <a:ext uri="{63B3BB69-23CF-44E3-9099-C40C66FF867C}">
                  <a14:compatExt spid="_x0000_s2798"/>
                </a:ext>
                <a:ext uri="{FF2B5EF4-FFF2-40B4-BE49-F238E27FC236}">
                  <a16:creationId xmlns:a16="http://schemas.microsoft.com/office/drawing/2014/main" id="{00000000-0008-0000-0000-0000E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152400</xdr:rowOff>
        </xdr:from>
        <xdr:to>
          <xdr:col>10</xdr:col>
          <xdr:colOff>66675</xdr:colOff>
          <xdr:row>27</xdr:row>
          <xdr:rowOff>0</xdr:rowOff>
        </xdr:to>
        <xdr:sp macro="" textlink="">
          <xdr:nvSpPr>
            <xdr:cNvPr id="2799" name="Check Box 751" hidden="1">
              <a:extLst>
                <a:ext uri="{63B3BB69-23CF-44E3-9099-C40C66FF867C}">
                  <a14:compatExt spid="_x0000_s2799"/>
                </a:ext>
                <a:ext uri="{FF2B5EF4-FFF2-40B4-BE49-F238E27FC236}">
                  <a16:creationId xmlns:a16="http://schemas.microsoft.com/office/drawing/2014/main" id="{00000000-0008-0000-0000-0000E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152400</xdr:rowOff>
        </xdr:from>
        <xdr:to>
          <xdr:col>10</xdr:col>
          <xdr:colOff>66675</xdr:colOff>
          <xdr:row>27</xdr:row>
          <xdr:rowOff>0</xdr:rowOff>
        </xdr:to>
        <xdr:sp macro="" textlink="">
          <xdr:nvSpPr>
            <xdr:cNvPr id="2800" name="Check Box 752" hidden="1">
              <a:extLst>
                <a:ext uri="{63B3BB69-23CF-44E3-9099-C40C66FF867C}">
                  <a14:compatExt spid="_x0000_s2800"/>
                </a:ext>
                <a:ext uri="{FF2B5EF4-FFF2-40B4-BE49-F238E27FC236}">
                  <a16:creationId xmlns:a16="http://schemas.microsoft.com/office/drawing/2014/main" id="{00000000-0008-0000-0000-0000F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152400</xdr:rowOff>
        </xdr:from>
        <xdr:to>
          <xdr:col>10</xdr:col>
          <xdr:colOff>66675</xdr:colOff>
          <xdr:row>27</xdr:row>
          <xdr:rowOff>0</xdr:rowOff>
        </xdr:to>
        <xdr:sp macro="" textlink="">
          <xdr:nvSpPr>
            <xdr:cNvPr id="2801" name="Check Box 753" hidden="1">
              <a:extLst>
                <a:ext uri="{63B3BB69-23CF-44E3-9099-C40C66FF867C}">
                  <a14:compatExt spid="_x0000_s2801"/>
                </a:ext>
                <a:ext uri="{FF2B5EF4-FFF2-40B4-BE49-F238E27FC236}">
                  <a16:creationId xmlns:a16="http://schemas.microsoft.com/office/drawing/2014/main" id="{00000000-0008-0000-0000-0000F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152400</xdr:rowOff>
        </xdr:from>
        <xdr:to>
          <xdr:col>10</xdr:col>
          <xdr:colOff>66675</xdr:colOff>
          <xdr:row>27</xdr:row>
          <xdr:rowOff>0</xdr:rowOff>
        </xdr:to>
        <xdr:sp macro="" textlink="">
          <xdr:nvSpPr>
            <xdr:cNvPr id="2802" name="Check Box 754" hidden="1">
              <a:extLst>
                <a:ext uri="{63B3BB69-23CF-44E3-9099-C40C66FF867C}">
                  <a14:compatExt spid="_x0000_s2802"/>
                </a:ext>
                <a:ext uri="{FF2B5EF4-FFF2-40B4-BE49-F238E27FC236}">
                  <a16:creationId xmlns:a16="http://schemas.microsoft.com/office/drawing/2014/main" id="{00000000-0008-0000-0000-0000F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152400</xdr:rowOff>
        </xdr:from>
        <xdr:to>
          <xdr:col>10</xdr:col>
          <xdr:colOff>66675</xdr:colOff>
          <xdr:row>27</xdr:row>
          <xdr:rowOff>0</xdr:rowOff>
        </xdr:to>
        <xdr:sp macro="" textlink="">
          <xdr:nvSpPr>
            <xdr:cNvPr id="2803" name="Check Box 755" hidden="1">
              <a:extLst>
                <a:ext uri="{63B3BB69-23CF-44E3-9099-C40C66FF867C}">
                  <a14:compatExt spid="_x0000_s2803"/>
                </a:ext>
                <a:ext uri="{FF2B5EF4-FFF2-40B4-BE49-F238E27FC236}">
                  <a16:creationId xmlns:a16="http://schemas.microsoft.com/office/drawing/2014/main" id="{00000000-0008-0000-0000-0000F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152400</xdr:rowOff>
        </xdr:from>
        <xdr:to>
          <xdr:col>10</xdr:col>
          <xdr:colOff>66675</xdr:colOff>
          <xdr:row>27</xdr:row>
          <xdr:rowOff>0</xdr:rowOff>
        </xdr:to>
        <xdr:sp macro="" textlink="">
          <xdr:nvSpPr>
            <xdr:cNvPr id="2804" name="Check Box 756" hidden="1">
              <a:extLst>
                <a:ext uri="{63B3BB69-23CF-44E3-9099-C40C66FF867C}">
                  <a14:compatExt spid="_x0000_s2804"/>
                </a:ext>
                <a:ext uri="{FF2B5EF4-FFF2-40B4-BE49-F238E27FC236}">
                  <a16:creationId xmlns:a16="http://schemas.microsoft.com/office/drawing/2014/main" id="{00000000-0008-0000-0000-0000F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152400</xdr:rowOff>
        </xdr:from>
        <xdr:to>
          <xdr:col>10</xdr:col>
          <xdr:colOff>66675</xdr:colOff>
          <xdr:row>27</xdr:row>
          <xdr:rowOff>0</xdr:rowOff>
        </xdr:to>
        <xdr:sp macro="" textlink="">
          <xdr:nvSpPr>
            <xdr:cNvPr id="2805" name="Check Box 757" hidden="1">
              <a:extLst>
                <a:ext uri="{63B3BB69-23CF-44E3-9099-C40C66FF867C}">
                  <a14:compatExt spid="_x0000_s2805"/>
                </a:ext>
                <a:ext uri="{FF2B5EF4-FFF2-40B4-BE49-F238E27FC236}">
                  <a16:creationId xmlns:a16="http://schemas.microsoft.com/office/drawing/2014/main" id="{00000000-0008-0000-0000-0000F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152400</xdr:rowOff>
        </xdr:from>
        <xdr:to>
          <xdr:col>10</xdr:col>
          <xdr:colOff>66675</xdr:colOff>
          <xdr:row>27</xdr:row>
          <xdr:rowOff>0</xdr:rowOff>
        </xdr:to>
        <xdr:sp macro="" textlink="">
          <xdr:nvSpPr>
            <xdr:cNvPr id="2806" name="Check Box 758" hidden="1">
              <a:extLst>
                <a:ext uri="{63B3BB69-23CF-44E3-9099-C40C66FF867C}">
                  <a14:compatExt spid="_x0000_s2806"/>
                </a:ext>
                <a:ext uri="{FF2B5EF4-FFF2-40B4-BE49-F238E27FC236}">
                  <a16:creationId xmlns:a16="http://schemas.microsoft.com/office/drawing/2014/main" id="{00000000-0008-0000-0000-0000F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152400</xdr:rowOff>
        </xdr:from>
        <xdr:to>
          <xdr:col>10</xdr:col>
          <xdr:colOff>66675</xdr:colOff>
          <xdr:row>27</xdr:row>
          <xdr:rowOff>0</xdr:rowOff>
        </xdr:to>
        <xdr:sp macro="" textlink="">
          <xdr:nvSpPr>
            <xdr:cNvPr id="2807" name="Check Box 759" hidden="1">
              <a:extLst>
                <a:ext uri="{63B3BB69-23CF-44E3-9099-C40C66FF867C}">
                  <a14:compatExt spid="_x0000_s2807"/>
                </a:ext>
                <a:ext uri="{FF2B5EF4-FFF2-40B4-BE49-F238E27FC236}">
                  <a16:creationId xmlns:a16="http://schemas.microsoft.com/office/drawing/2014/main" id="{00000000-0008-0000-0000-0000F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152400</xdr:rowOff>
        </xdr:from>
        <xdr:to>
          <xdr:col>10</xdr:col>
          <xdr:colOff>66675</xdr:colOff>
          <xdr:row>27</xdr:row>
          <xdr:rowOff>0</xdr:rowOff>
        </xdr:to>
        <xdr:sp macro="" textlink="">
          <xdr:nvSpPr>
            <xdr:cNvPr id="2808" name="Check Box 760" hidden="1">
              <a:extLst>
                <a:ext uri="{63B3BB69-23CF-44E3-9099-C40C66FF867C}">
                  <a14:compatExt spid="_x0000_s2808"/>
                </a:ext>
                <a:ext uri="{FF2B5EF4-FFF2-40B4-BE49-F238E27FC236}">
                  <a16:creationId xmlns:a16="http://schemas.microsoft.com/office/drawing/2014/main" id="{00000000-0008-0000-0000-0000F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152400</xdr:rowOff>
        </xdr:from>
        <xdr:to>
          <xdr:col>10</xdr:col>
          <xdr:colOff>66675</xdr:colOff>
          <xdr:row>27</xdr:row>
          <xdr:rowOff>0</xdr:rowOff>
        </xdr:to>
        <xdr:sp macro="" textlink="">
          <xdr:nvSpPr>
            <xdr:cNvPr id="2809" name="Check Box 761" hidden="1">
              <a:extLst>
                <a:ext uri="{63B3BB69-23CF-44E3-9099-C40C66FF867C}">
                  <a14:compatExt spid="_x0000_s2809"/>
                </a:ext>
                <a:ext uri="{FF2B5EF4-FFF2-40B4-BE49-F238E27FC236}">
                  <a16:creationId xmlns:a16="http://schemas.microsoft.com/office/drawing/2014/main" id="{00000000-0008-0000-0000-0000F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152400</xdr:rowOff>
        </xdr:from>
        <xdr:to>
          <xdr:col>10</xdr:col>
          <xdr:colOff>66675</xdr:colOff>
          <xdr:row>27</xdr:row>
          <xdr:rowOff>0</xdr:rowOff>
        </xdr:to>
        <xdr:sp macro="" textlink="">
          <xdr:nvSpPr>
            <xdr:cNvPr id="2810" name="Check Box 762" hidden="1">
              <a:extLst>
                <a:ext uri="{63B3BB69-23CF-44E3-9099-C40C66FF867C}">
                  <a14:compatExt spid="_x0000_s2810"/>
                </a:ext>
                <a:ext uri="{FF2B5EF4-FFF2-40B4-BE49-F238E27FC236}">
                  <a16:creationId xmlns:a16="http://schemas.microsoft.com/office/drawing/2014/main" id="{00000000-0008-0000-0000-0000F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152400</xdr:rowOff>
        </xdr:from>
        <xdr:to>
          <xdr:col>10</xdr:col>
          <xdr:colOff>66675</xdr:colOff>
          <xdr:row>27</xdr:row>
          <xdr:rowOff>0</xdr:rowOff>
        </xdr:to>
        <xdr:sp macro="" textlink="">
          <xdr:nvSpPr>
            <xdr:cNvPr id="2811" name="Check Box 763" hidden="1">
              <a:extLst>
                <a:ext uri="{63B3BB69-23CF-44E3-9099-C40C66FF867C}">
                  <a14:compatExt spid="_x0000_s2811"/>
                </a:ext>
                <a:ext uri="{FF2B5EF4-FFF2-40B4-BE49-F238E27FC236}">
                  <a16:creationId xmlns:a16="http://schemas.microsoft.com/office/drawing/2014/main" id="{00000000-0008-0000-0000-0000F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152400</xdr:rowOff>
        </xdr:from>
        <xdr:to>
          <xdr:col>10</xdr:col>
          <xdr:colOff>66675</xdr:colOff>
          <xdr:row>28</xdr:row>
          <xdr:rowOff>0</xdr:rowOff>
        </xdr:to>
        <xdr:sp macro="" textlink="">
          <xdr:nvSpPr>
            <xdr:cNvPr id="2812" name="Check Box 764" hidden="1">
              <a:extLst>
                <a:ext uri="{63B3BB69-23CF-44E3-9099-C40C66FF867C}">
                  <a14:compatExt spid="_x0000_s2812"/>
                </a:ext>
                <a:ext uri="{FF2B5EF4-FFF2-40B4-BE49-F238E27FC236}">
                  <a16:creationId xmlns:a16="http://schemas.microsoft.com/office/drawing/2014/main" id="{00000000-0008-0000-0000-0000F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152400</xdr:rowOff>
        </xdr:from>
        <xdr:to>
          <xdr:col>10</xdr:col>
          <xdr:colOff>66675</xdr:colOff>
          <xdr:row>28</xdr:row>
          <xdr:rowOff>0</xdr:rowOff>
        </xdr:to>
        <xdr:sp macro="" textlink="">
          <xdr:nvSpPr>
            <xdr:cNvPr id="2813" name="Check Box 765" hidden="1">
              <a:extLst>
                <a:ext uri="{63B3BB69-23CF-44E3-9099-C40C66FF867C}">
                  <a14:compatExt spid="_x0000_s2813"/>
                </a:ext>
                <a:ext uri="{FF2B5EF4-FFF2-40B4-BE49-F238E27FC236}">
                  <a16:creationId xmlns:a16="http://schemas.microsoft.com/office/drawing/2014/main" id="{00000000-0008-0000-0000-0000F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152400</xdr:rowOff>
        </xdr:from>
        <xdr:to>
          <xdr:col>10</xdr:col>
          <xdr:colOff>66675</xdr:colOff>
          <xdr:row>28</xdr:row>
          <xdr:rowOff>0</xdr:rowOff>
        </xdr:to>
        <xdr:sp macro="" textlink="">
          <xdr:nvSpPr>
            <xdr:cNvPr id="2814" name="Check Box 766" hidden="1">
              <a:extLst>
                <a:ext uri="{63B3BB69-23CF-44E3-9099-C40C66FF867C}">
                  <a14:compatExt spid="_x0000_s2814"/>
                </a:ext>
                <a:ext uri="{FF2B5EF4-FFF2-40B4-BE49-F238E27FC236}">
                  <a16:creationId xmlns:a16="http://schemas.microsoft.com/office/drawing/2014/main" id="{00000000-0008-0000-0000-0000F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152400</xdr:rowOff>
        </xdr:from>
        <xdr:to>
          <xdr:col>10</xdr:col>
          <xdr:colOff>66675</xdr:colOff>
          <xdr:row>27</xdr:row>
          <xdr:rowOff>0</xdr:rowOff>
        </xdr:to>
        <xdr:sp macro="" textlink="">
          <xdr:nvSpPr>
            <xdr:cNvPr id="2815" name="Check Box 767" hidden="1">
              <a:extLst>
                <a:ext uri="{63B3BB69-23CF-44E3-9099-C40C66FF867C}">
                  <a14:compatExt spid="_x0000_s2815"/>
                </a:ext>
                <a:ext uri="{FF2B5EF4-FFF2-40B4-BE49-F238E27FC236}">
                  <a16:creationId xmlns:a16="http://schemas.microsoft.com/office/drawing/2014/main" id="{00000000-0008-0000-0000-0000F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152400</xdr:rowOff>
        </xdr:from>
        <xdr:to>
          <xdr:col>10</xdr:col>
          <xdr:colOff>66675</xdr:colOff>
          <xdr:row>28</xdr:row>
          <xdr:rowOff>0</xdr:rowOff>
        </xdr:to>
        <xdr:sp macro="" textlink="">
          <xdr:nvSpPr>
            <xdr:cNvPr id="2816" name="Check Box 768" hidden="1">
              <a:extLst>
                <a:ext uri="{63B3BB69-23CF-44E3-9099-C40C66FF867C}">
                  <a14:compatExt spid="_x0000_s2816"/>
                </a:ext>
                <a:ext uri="{FF2B5EF4-FFF2-40B4-BE49-F238E27FC236}">
                  <a16:creationId xmlns:a16="http://schemas.microsoft.com/office/drawing/2014/main" id="{00000000-0008-0000-0000-00000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152400</xdr:rowOff>
        </xdr:from>
        <xdr:to>
          <xdr:col>10</xdr:col>
          <xdr:colOff>66675</xdr:colOff>
          <xdr:row>28</xdr:row>
          <xdr:rowOff>0</xdr:rowOff>
        </xdr:to>
        <xdr:sp macro="" textlink="">
          <xdr:nvSpPr>
            <xdr:cNvPr id="2817" name="Check Box 769" hidden="1">
              <a:extLst>
                <a:ext uri="{63B3BB69-23CF-44E3-9099-C40C66FF867C}">
                  <a14:compatExt spid="_x0000_s2817"/>
                </a:ext>
                <a:ext uri="{FF2B5EF4-FFF2-40B4-BE49-F238E27FC236}">
                  <a16:creationId xmlns:a16="http://schemas.microsoft.com/office/drawing/2014/main" id="{00000000-0008-0000-0000-00000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152400</xdr:rowOff>
        </xdr:from>
        <xdr:to>
          <xdr:col>10</xdr:col>
          <xdr:colOff>66675</xdr:colOff>
          <xdr:row>27</xdr:row>
          <xdr:rowOff>0</xdr:rowOff>
        </xdr:to>
        <xdr:sp macro="" textlink="">
          <xdr:nvSpPr>
            <xdr:cNvPr id="2818" name="Check Box 770" hidden="1">
              <a:extLst>
                <a:ext uri="{63B3BB69-23CF-44E3-9099-C40C66FF867C}">
                  <a14:compatExt spid="_x0000_s2818"/>
                </a:ext>
                <a:ext uri="{FF2B5EF4-FFF2-40B4-BE49-F238E27FC236}">
                  <a16:creationId xmlns:a16="http://schemas.microsoft.com/office/drawing/2014/main" id="{00000000-0008-0000-0000-00000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152400</xdr:rowOff>
        </xdr:from>
        <xdr:to>
          <xdr:col>10</xdr:col>
          <xdr:colOff>66675</xdr:colOff>
          <xdr:row>27</xdr:row>
          <xdr:rowOff>0</xdr:rowOff>
        </xdr:to>
        <xdr:sp macro="" textlink="">
          <xdr:nvSpPr>
            <xdr:cNvPr id="2819" name="Check Box 771" hidden="1">
              <a:extLst>
                <a:ext uri="{63B3BB69-23CF-44E3-9099-C40C66FF867C}">
                  <a14:compatExt spid="_x0000_s2819"/>
                </a:ext>
                <a:ext uri="{FF2B5EF4-FFF2-40B4-BE49-F238E27FC236}">
                  <a16:creationId xmlns:a16="http://schemas.microsoft.com/office/drawing/2014/main" id="{00000000-0008-0000-0000-00000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152400</xdr:rowOff>
        </xdr:from>
        <xdr:to>
          <xdr:col>10</xdr:col>
          <xdr:colOff>66675</xdr:colOff>
          <xdr:row>28</xdr:row>
          <xdr:rowOff>0</xdr:rowOff>
        </xdr:to>
        <xdr:sp macro="" textlink="">
          <xdr:nvSpPr>
            <xdr:cNvPr id="2820" name="Check Box 772" hidden="1">
              <a:extLst>
                <a:ext uri="{63B3BB69-23CF-44E3-9099-C40C66FF867C}">
                  <a14:compatExt spid="_x0000_s2820"/>
                </a:ext>
                <a:ext uri="{FF2B5EF4-FFF2-40B4-BE49-F238E27FC236}">
                  <a16:creationId xmlns:a16="http://schemas.microsoft.com/office/drawing/2014/main" id="{00000000-0008-0000-0000-00000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152400</xdr:rowOff>
        </xdr:from>
        <xdr:to>
          <xdr:col>10</xdr:col>
          <xdr:colOff>66675</xdr:colOff>
          <xdr:row>28</xdr:row>
          <xdr:rowOff>0</xdr:rowOff>
        </xdr:to>
        <xdr:sp macro="" textlink="">
          <xdr:nvSpPr>
            <xdr:cNvPr id="2821" name="Check Box 773" hidden="1">
              <a:extLst>
                <a:ext uri="{63B3BB69-23CF-44E3-9099-C40C66FF867C}">
                  <a14:compatExt spid="_x0000_s2821"/>
                </a:ext>
                <a:ext uri="{FF2B5EF4-FFF2-40B4-BE49-F238E27FC236}">
                  <a16:creationId xmlns:a16="http://schemas.microsoft.com/office/drawing/2014/main" id="{00000000-0008-0000-0000-00000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152400</xdr:rowOff>
        </xdr:from>
        <xdr:to>
          <xdr:col>10</xdr:col>
          <xdr:colOff>66675</xdr:colOff>
          <xdr:row>28</xdr:row>
          <xdr:rowOff>0</xdr:rowOff>
        </xdr:to>
        <xdr:sp macro="" textlink="">
          <xdr:nvSpPr>
            <xdr:cNvPr id="2822" name="Check Box 774" hidden="1">
              <a:extLst>
                <a:ext uri="{63B3BB69-23CF-44E3-9099-C40C66FF867C}">
                  <a14:compatExt spid="_x0000_s2822"/>
                </a:ext>
                <a:ext uri="{FF2B5EF4-FFF2-40B4-BE49-F238E27FC236}">
                  <a16:creationId xmlns:a16="http://schemas.microsoft.com/office/drawing/2014/main" id="{00000000-0008-0000-0000-00000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152400</xdr:rowOff>
        </xdr:from>
        <xdr:to>
          <xdr:col>10</xdr:col>
          <xdr:colOff>66675</xdr:colOff>
          <xdr:row>27</xdr:row>
          <xdr:rowOff>0</xdr:rowOff>
        </xdr:to>
        <xdr:sp macro="" textlink="">
          <xdr:nvSpPr>
            <xdr:cNvPr id="2823" name="Check Box 775" hidden="1">
              <a:extLst>
                <a:ext uri="{63B3BB69-23CF-44E3-9099-C40C66FF867C}">
                  <a14:compatExt spid="_x0000_s2823"/>
                </a:ext>
                <a:ext uri="{FF2B5EF4-FFF2-40B4-BE49-F238E27FC236}">
                  <a16:creationId xmlns:a16="http://schemas.microsoft.com/office/drawing/2014/main" id="{00000000-0008-0000-0000-00000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152400</xdr:rowOff>
        </xdr:from>
        <xdr:to>
          <xdr:col>10</xdr:col>
          <xdr:colOff>66675</xdr:colOff>
          <xdr:row>28</xdr:row>
          <xdr:rowOff>0</xdr:rowOff>
        </xdr:to>
        <xdr:sp macro="" textlink="">
          <xdr:nvSpPr>
            <xdr:cNvPr id="2824" name="Check Box 776" hidden="1">
              <a:extLst>
                <a:ext uri="{63B3BB69-23CF-44E3-9099-C40C66FF867C}">
                  <a14:compatExt spid="_x0000_s2824"/>
                </a:ext>
                <a:ext uri="{FF2B5EF4-FFF2-40B4-BE49-F238E27FC236}">
                  <a16:creationId xmlns:a16="http://schemas.microsoft.com/office/drawing/2014/main" id="{00000000-0008-0000-0000-00000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152400</xdr:rowOff>
        </xdr:from>
        <xdr:to>
          <xdr:col>10</xdr:col>
          <xdr:colOff>66675</xdr:colOff>
          <xdr:row>28</xdr:row>
          <xdr:rowOff>0</xdr:rowOff>
        </xdr:to>
        <xdr:sp macro="" textlink="">
          <xdr:nvSpPr>
            <xdr:cNvPr id="2825" name="Check Box 777" hidden="1">
              <a:extLst>
                <a:ext uri="{63B3BB69-23CF-44E3-9099-C40C66FF867C}">
                  <a14:compatExt spid="_x0000_s2825"/>
                </a:ext>
                <a:ext uri="{FF2B5EF4-FFF2-40B4-BE49-F238E27FC236}">
                  <a16:creationId xmlns:a16="http://schemas.microsoft.com/office/drawing/2014/main" id="{00000000-0008-0000-0000-00000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152400</xdr:rowOff>
        </xdr:from>
        <xdr:to>
          <xdr:col>10</xdr:col>
          <xdr:colOff>66675</xdr:colOff>
          <xdr:row>27</xdr:row>
          <xdr:rowOff>0</xdr:rowOff>
        </xdr:to>
        <xdr:sp macro="" textlink="">
          <xdr:nvSpPr>
            <xdr:cNvPr id="2826" name="Check Box 778" hidden="1">
              <a:extLst>
                <a:ext uri="{63B3BB69-23CF-44E3-9099-C40C66FF867C}">
                  <a14:compatExt spid="_x0000_s2826"/>
                </a:ext>
                <a:ext uri="{FF2B5EF4-FFF2-40B4-BE49-F238E27FC236}">
                  <a16:creationId xmlns:a16="http://schemas.microsoft.com/office/drawing/2014/main" id="{00000000-0008-0000-0000-00000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152400</xdr:rowOff>
        </xdr:from>
        <xdr:to>
          <xdr:col>10</xdr:col>
          <xdr:colOff>66675</xdr:colOff>
          <xdr:row>27</xdr:row>
          <xdr:rowOff>0</xdr:rowOff>
        </xdr:to>
        <xdr:sp macro="" textlink="">
          <xdr:nvSpPr>
            <xdr:cNvPr id="2827" name="Check Box 779" hidden="1">
              <a:extLst>
                <a:ext uri="{63B3BB69-23CF-44E3-9099-C40C66FF867C}">
                  <a14:compatExt spid="_x0000_s2827"/>
                </a:ext>
                <a:ext uri="{FF2B5EF4-FFF2-40B4-BE49-F238E27FC236}">
                  <a16:creationId xmlns:a16="http://schemas.microsoft.com/office/drawing/2014/main" id="{00000000-0008-0000-0000-00000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152400</xdr:rowOff>
        </xdr:from>
        <xdr:to>
          <xdr:col>10</xdr:col>
          <xdr:colOff>66675</xdr:colOff>
          <xdr:row>28</xdr:row>
          <xdr:rowOff>0</xdr:rowOff>
        </xdr:to>
        <xdr:sp macro="" textlink="">
          <xdr:nvSpPr>
            <xdr:cNvPr id="2828" name="Check Box 780" hidden="1">
              <a:extLst>
                <a:ext uri="{63B3BB69-23CF-44E3-9099-C40C66FF867C}">
                  <a14:compatExt spid="_x0000_s2828"/>
                </a:ext>
                <a:ext uri="{FF2B5EF4-FFF2-40B4-BE49-F238E27FC236}">
                  <a16:creationId xmlns:a16="http://schemas.microsoft.com/office/drawing/2014/main" id="{00000000-0008-0000-0000-00000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152400</xdr:rowOff>
        </xdr:from>
        <xdr:to>
          <xdr:col>10</xdr:col>
          <xdr:colOff>66675</xdr:colOff>
          <xdr:row>28</xdr:row>
          <xdr:rowOff>0</xdr:rowOff>
        </xdr:to>
        <xdr:sp macro="" textlink="">
          <xdr:nvSpPr>
            <xdr:cNvPr id="2829" name="Check Box 781" hidden="1">
              <a:extLst>
                <a:ext uri="{63B3BB69-23CF-44E3-9099-C40C66FF867C}">
                  <a14:compatExt spid="_x0000_s2829"/>
                </a:ext>
                <a:ext uri="{FF2B5EF4-FFF2-40B4-BE49-F238E27FC236}">
                  <a16:creationId xmlns:a16="http://schemas.microsoft.com/office/drawing/2014/main" id="{00000000-0008-0000-0000-00000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152400</xdr:rowOff>
        </xdr:from>
        <xdr:to>
          <xdr:col>10</xdr:col>
          <xdr:colOff>66675</xdr:colOff>
          <xdr:row>27</xdr:row>
          <xdr:rowOff>0</xdr:rowOff>
        </xdr:to>
        <xdr:sp macro="" textlink="">
          <xdr:nvSpPr>
            <xdr:cNvPr id="2830" name="Check Box 782" hidden="1">
              <a:extLst>
                <a:ext uri="{63B3BB69-23CF-44E3-9099-C40C66FF867C}">
                  <a14:compatExt spid="_x0000_s2830"/>
                </a:ext>
                <a:ext uri="{FF2B5EF4-FFF2-40B4-BE49-F238E27FC236}">
                  <a16:creationId xmlns:a16="http://schemas.microsoft.com/office/drawing/2014/main" id="{00000000-0008-0000-0000-00000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152400</xdr:rowOff>
        </xdr:from>
        <xdr:to>
          <xdr:col>10</xdr:col>
          <xdr:colOff>66675</xdr:colOff>
          <xdr:row>27</xdr:row>
          <xdr:rowOff>0</xdr:rowOff>
        </xdr:to>
        <xdr:sp macro="" textlink="">
          <xdr:nvSpPr>
            <xdr:cNvPr id="2831" name="Check Box 783" hidden="1">
              <a:extLst>
                <a:ext uri="{63B3BB69-23CF-44E3-9099-C40C66FF867C}">
                  <a14:compatExt spid="_x0000_s2831"/>
                </a:ext>
                <a:ext uri="{FF2B5EF4-FFF2-40B4-BE49-F238E27FC236}">
                  <a16:creationId xmlns:a16="http://schemas.microsoft.com/office/drawing/2014/main" id="{00000000-0008-0000-0000-00000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152400</xdr:rowOff>
        </xdr:from>
        <xdr:to>
          <xdr:col>10</xdr:col>
          <xdr:colOff>66675</xdr:colOff>
          <xdr:row>28</xdr:row>
          <xdr:rowOff>0</xdr:rowOff>
        </xdr:to>
        <xdr:sp macro="" textlink="">
          <xdr:nvSpPr>
            <xdr:cNvPr id="2832" name="Check Box 784" hidden="1">
              <a:extLst>
                <a:ext uri="{63B3BB69-23CF-44E3-9099-C40C66FF867C}">
                  <a14:compatExt spid="_x0000_s2832"/>
                </a:ext>
                <a:ext uri="{FF2B5EF4-FFF2-40B4-BE49-F238E27FC236}">
                  <a16:creationId xmlns:a16="http://schemas.microsoft.com/office/drawing/2014/main" id="{00000000-0008-0000-0000-00001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152400</xdr:rowOff>
        </xdr:from>
        <xdr:to>
          <xdr:col>10</xdr:col>
          <xdr:colOff>66675</xdr:colOff>
          <xdr:row>27</xdr:row>
          <xdr:rowOff>0</xdr:rowOff>
        </xdr:to>
        <xdr:sp macro="" textlink="">
          <xdr:nvSpPr>
            <xdr:cNvPr id="2833" name="Check Box 785" hidden="1">
              <a:extLst>
                <a:ext uri="{63B3BB69-23CF-44E3-9099-C40C66FF867C}">
                  <a14:compatExt spid="_x0000_s2833"/>
                </a:ext>
                <a:ext uri="{FF2B5EF4-FFF2-40B4-BE49-F238E27FC236}">
                  <a16:creationId xmlns:a16="http://schemas.microsoft.com/office/drawing/2014/main" id="{00000000-0008-0000-0000-00001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152400</xdr:rowOff>
        </xdr:from>
        <xdr:to>
          <xdr:col>10</xdr:col>
          <xdr:colOff>66675</xdr:colOff>
          <xdr:row>27</xdr:row>
          <xdr:rowOff>0</xdr:rowOff>
        </xdr:to>
        <xdr:sp macro="" textlink="">
          <xdr:nvSpPr>
            <xdr:cNvPr id="2834" name="Check Box 786" hidden="1">
              <a:extLst>
                <a:ext uri="{63B3BB69-23CF-44E3-9099-C40C66FF867C}">
                  <a14:compatExt spid="_x0000_s2834"/>
                </a:ext>
                <a:ext uri="{FF2B5EF4-FFF2-40B4-BE49-F238E27FC236}">
                  <a16:creationId xmlns:a16="http://schemas.microsoft.com/office/drawing/2014/main" id="{00000000-0008-0000-0000-00001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152400</xdr:rowOff>
        </xdr:from>
        <xdr:to>
          <xdr:col>10</xdr:col>
          <xdr:colOff>66675</xdr:colOff>
          <xdr:row>28</xdr:row>
          <xdr:rowOff>0</xdr:rowOff>
        </xdr:to>
        <xdr:sp macro="" textlink="">
          <xdr:nvSpPr>
            <xdr:cNvPr id="2835" name="Check Box 787" hidden="1">
              <a:extLst>
                <a:ext uri="{63B3BB69-23CF-44E3-9099-C40C66FF867C}">
                  <a14:compatExt spid="_x0000_s2835"/>
                </a:ext>
                <a:ext uri="{FF2B5EF4-FFF2-40B4-BE49-F238E27FC236}">
                  <a16:creationId xmlns:a16="http://schemas.microsoft.com/office/drawing/2014/main" id="{00000000-0008-0000-0000-00001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152400</xdr:rowOff>
        </xdr:from>
        <xdr:to>
          <xdr:col>10</xdr:col>
          <xdr:colOff>66675</xdr:colOff>
          <xdr:row>28</xdr:row>
          <xdr:rowOff>0</xdr:rowOff>
        </xdr:to>
        <xdr:sp macro="" textlink="">
          <xdr:nvSpPr>
            <xdr:cNvPr id="2836" name="Check Box 788" hidden="1">
              <a:extLst>
                <a:ext uri="{63B3BB69-23CF-44E3-9099-C40C66FF867C}">
                  <a14:compatExt spid="_x0000_s2836"/>
                </a:ext>
                <a:ext uri="{FF2B5EF4-FFF2-40B4-BE49-F238E27FC236}">
                  <a16:creationId xmlns:a16="http://schemas.microsoft.com/office/drawing/2014/main" id="{00000000-0008-0000-0000-00001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152400</xdr:rowOff>
        </xdr:from>
        <xdr:to>
          <xdr:col>10</xdr:col>
          <xdr:colOff>66675</xdr:colOff>
          <xdr:row>27</xdr:row>
          <xdr:rowOff>0</xdr:rowOff>
        </xdr:to>
        <xdr:sp macro="" textlink="">
          <xdr:nvSpPr>
            <xdr:cNvPr id="2837" name="Check Box 789" hidden="1">
              <a:extLst>
                <a:ext uri="{63B3BB69-23CF-44E3-9099-C40C66FF867C}">
                  <a14:compatExt spid="_x0000_s2837"/>
                </a:ext>
                <a:ext uri="{FF2B5EF4-FFF2-40B4-BE49-F238E27FC236}">
                  <a16:creationId xmlns:a16="http://schemas.microsoft.com/office/drawing/2014/main" id="{00000000-0008-0000-0000-00001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152400</xdr:rowOff>
        </xdr:from>
        <xdr:to>
          <xdr:col>10</xdr:col>
          <xdr:colOff>66675</xdr:colOff>
          <xdr:row>27</xdr:row>
          <xdr:rowOff>0</xdr:rowOff>
        </xdr:to>
        <xdr:sp macro="" textlink="">
          <xdr:nvSpPr>
            <xdr:cNvPr id="2838" name="Check Box 790" hidden="1">
              <a:extLst>
                <a:ext uri="{63B3BB69-23CF-44E3-9099-C40C66FF867C}">
                  <a14:compatExt spid="_x0000_s2838"/>
                </a:ext>
                <a:ext uri="{FF2B5EF4-FFF2-40B4-BE49-F238E27FC236}">
                  <a16:creationId xmlns:a16="http://schemas.microsoft.com/office/drawing/2014/main" id="{00000000-0008-0000-0000-00001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152400</xdr:rowOff>
        </xdr:from>
        <xdr:to>
          <xdr:col>10</xdr:col>
          <xdr:colOff>66675</xdr:colOff>
          <xdr:row>28</xdr:row>
          <xdr:rowOff>0</xdr:rowOff>
        </xdr:to>
        <xdr:sp macro="" textlink="">
          <xdr:nvSpPr>
            <xdr:cNvPr id="2839" name="Check Box 791" hidden="1">
              <a:extLst>
                <a:ext uri="{63B3BB69-23CF-44E3-9099-C40C66FF867C}">
                  <a14:compatExt spid="_x0000_s2839"/>
                </a:ext>
                <a:ext uri="{FF2B5EF4-FFF2-40B4-BE49-F238E27FC236}">
                  <a16:creationId xmlns:a16="http://schemas.microsoft.com/office/drawing/2014/main" id="{00000000-0008-0000-0000-00001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152400</xdr:rowOff>
        </xdr:from>
        <xdr:to>
          <xdr:col>10</xdr:col>
          <xdr:colOff>66675</xdr:colOff>
          <xdr:row>28</xdr:row>
          <xdr:rowOff>0</xdr:rowOff>
        </xdr:to>
        <xdr:sp macro="" textlink="">
          <xdr:nvSpPr>
            <xdr:cNvPr id="2840" name="Check Box 792" hidden="1">
              <a:extLst>
                <a:ext uri="{63B3BB69-23CF-44E3-9099-C40C66FF867C}">
                  <a14:compatExt spid="_x0000_s2840"/>
                </a:ext>
                <a:ext uri="{FF2B5EF4-FFF2-40B4-BE49-F238E27FC236}">
                  <a16:creationId xmlns:a16="http://schemas.microsoft.com/office/drawing/2014/main" id="{00000000-0008-0000-0000-00001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152400</xdr:rowOff>
        </xdr:from>
        <xdr:to>
          <xdr:col>10</xdr:col>
          <xdr:colOff>66675</xdr:colOff>
          <xdr:row>28</xdr:row>
          <xdr:rowOff>0</xdr:rowOff>
        </xdr:to>
        <xdr:sp macro="" textlink="">
          <xdr:nvSpPr>
            <xdr:cNvPr id="2841" name="Check Box 793" hidden="1">
              <a:extLst>
                <a:ext uri="{63B3BB69-23CF-44E3-9099-C40C66FF867C}">
                  <a14:compatExt spid="_x0000_s2841"/>
                </a:ext>
                <a:ext uri="{FF2B5EF4-FFF2-40B4-BE49-F238E27FC236}">
                  <a16:creationId xmlns:a16="http://schemas.microsoft.com/office/drawing/2014/main" id="{00000000-0008-0000-0000-00001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152400</xdr:rowOff>
        </xdr:from>
        <xdr:to>
          <xdr:col>10</xdr:col>
          <xdr:colOff>66675</xdr:colOff>
          <xdr:row>28</xdr:row>
          <xdr:rowOff>0</xdr:rowOff>
        </xdr:to>
        <xdr:sp macro="" textlink="">
          <xdr:nvSpPr>
            <xdr:cNvPr id="2842" name="Check Box 794" hidden="1">
              <a:extLst>
                <a:ext uri="{63B3BB69-23CF-44E3-9099-C40C66FF867C}">
                  <a14:compatExt spid="_x0000_s2842"/>
                </a:ext>
                <a:ext uri="{FF2B5EF4-FFF2-40B4-BE49-F238E27FC236}">
                  <a16:creationId xmlns:a16="http://schemas.microsoft.com/office/drawing/2014/main" id="{00000000-0008-0000-0000-00001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152400</xdr:rowOff>
        </xdr:from>
        <xdr:to>
          <xdr:col>10</xdr:col>
          <xdr:colOff>66675</xdr:colOff>
          <xdr:row>28</xdr:row>
          <xdr:rowOff>0</xdr:rowOff>
        </xdr:to>
        <xdr:sp macro="" textlink="">
          <xdr:nvSpPr>
            <xdr:cNvPr id="2843" name="Check Box 795" hidden="1">
              <a:extLst>
                <a:ext uri="{63B3BB69-23CF-44E3-9099-C40C66FF867C}">
                  <a14:compatExt spid="_x0000_s2843"/>
                </a:ext>
                <a:ext uri="{FF2B5EF4-FFF2-40B4-BE49-F238E27FC236}">
                  <a16:creationId xmlns:a16="http://schemas.microsoft.com/office/drawing/2014/main" id="{00000000-0008-0000-0000-00001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152400</xdr:rowOff>
        </xdr:from>
        <xdr:to>
          <xdr:col>10</xdr:col>
          <xdr:colOff>66675</xdr:colOff>
          <xdr:row>28</xdr:row>
          <xdr:rowOff>0</xdr:rowOff>
        </xdr:to>
        <xdr:sp macro="" textlink="">
          <xdr:nvSpPr>
            <xdr:cNvPr id="2844" name="Check Box 796" hidden="1">
              <a:extLst>
                <a:ext uri="{63B3BB69-23CF-44E3-9099-C40C66FF867C}">
                  <a14:compatExt spid="_x0000_s2844"/>
                </a:ext>
                <a:ext uri="{FF2B5EF4-FFF2-40B4-BE49-F238E27FC236}">
                  <a16:creationId xmlns:a16="http://schemas.microsoft.com/office/drawing/2014/main" id="{00000000-0008-0000-0000-00001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152400</xdr:rowOff>
        </xdr:from>
        <xdr:to>
          <xdr:col>10</xdr:col>
          <xdr:colOff>66675</xdr:colOff>
          <xdr:row>28</xdr:row>
          <xdr:rowOff>0</xdr:rowOff>
        </xdr:to>
        <xdr:sp macro="" textlink="">
          <xdr:nvSpPr>
            <xdr:cNvPr id="2845" name="Check Box 797" hidden="1">
              <a:extLst>
                <a:ext uri="{63B3BB69-23CF-44E3-9099-C40C66FF867C}">
                  <a14:compatExt spid="_x0000_s2845"/>
                </a:ext>
                <a:ext uri="{FF2B5EF4-FFF2-40B4-BE49-F238E27FC236}">
                  <a16:creationId xmlns:a16="http://schemas.microsoft.com/office/drawing/2014/main" id="{00000000-0008-0000-0000-00001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152400</xdr:rowOff>
        </xdr:from>
        <xdr:to>
          <xdr:col>10</xdr:col>
          <xdr:colOff>66675</xdr:colOff>
          <xdr:row>28</xdr:row>
          <xdr:rowOff>0</xdr:rowOff>
        </xdr:to>
        <xdr:sp macro="" textlink="">
          <xdr:nvSpPr>
            <xdr:cNvPr id="2846" name="Check Box 798" hidden="1">
              <a:extLst>
                <a:ext uri="{63B3BB69-23CF-44E3-9099-C40C66FF867C}">
                  <a14:compatExt spid="_x0000_s2846"/>
                </a:ext>
                <a:ext uri="{FF2B5EF4-FFF2-40B4-BE49-F238E27FC236}">
                  <a16:creationId xmlns:a16="http://schemas.microsoft.com/office/drawing/2014/main" id="{00000000-0008-0000-0000-00001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152400</xdr:rowOff>
        </xdr:from>
        <xdr:to>
          <xdr:col>10</xdr:col>
          <xdr:colOff>66675</xdr:colOff>
          <xdr:row>28</xdr:row>
          <xdr:rowOff>0</xdr:rowOff>
        </xdr:to>
        <xdr:sp macro="" textlink="">
          <xdr:nvSpPr>
            <xdr:cNvPr id="2847" name="Check Box 799" hidden="1">
              <a:extLst>
                <a:ext uri="{63B3BB69-23CF-44E3-9099-C40C66FF867C}">
                  <a14:compatExt spid="_x0000_s2847"/>
                </a:ext>
                <a:ext uri="{FF2B5EF4-FFF2-40B4-BE49-F238E27FC236}">
                  <a16:creationId xmlns:a16="http://schemas.microsoft.com/office/drawing/2014/main" id="{00000000-0008-0000-0000-00001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152400</xdr:rowOff>
        </xdr:from>
        <xdr:to>
          <xdr:col>10</xdr:col>
          <xdr:colOff>66675</xdr:colOff>
          <xdr:row>28</xdr:row>
          <xdr:rowOff>0</xdr:rowOff>
        </xdr:to>
        <xdr:sp macro="" textlink="">
          <xdr:nvSpPr>
            <xdr:cNvPr id="2848" name="Check Box 800" hidden="1">
              <a:extLst>
                <a:ext uri="{63B3BB69-23CF-44E3-9099-C40C66FF867C}">
                  <a14:compatExt spid="_x0000_s2848"/>
                </a:ext>
                <a:ext uri="{FF2B5EF4-FFF2-40B4-BE49-F238E27FC236}">
                  <a16:creationId xmlns:a16="http://schemas.microsoft.com/office/drawing/2014/main" id="{00000000-0008-0000-0000-00002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152400</xdr:rowOff>
        </xdr:from>
        <xdr:to>
          <xdr:col>10</xdr:col>
          <xdr:colOff>66675</xdr:colOff>
          <xdr:row>28</xdr:row>
          <xdr:rowOff>0</xdr:rowOff>
        </xdr:to>
        <xdr:sp macro="" textlink="">
          <xdr:nvSpPr>
            <xdr:cNvPr id="2849" name="Check Box 801" hidden="1">
              <a:extLst>
                <a:ext uri="{63B3BB69-23CF-44E3-9099-C40C66FF867C}">
                  <a14:compatExt spid="_x0000_s2849"/>
                </a:ext>
                <a:ext uri="{FF2B5EF4-FFF2-40B4-BE49-F238E27FC236}">
                  <a16:creationId xmlns:a16="http://schemas.microsoft.com/office/drawing/2014/main" id="{00000000-0008-0000-0000-00002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152400</xdr:rowOff>
        </xdr:from>
        <xdr:to>
          <xdr:col>10</xdr:col>
          <xdr:colOff>66675</xdr:colOff>
          <xdr:row>28</xdr:row>
          <xdr:rowOff>0</xdr:rowOff>
        </xdr:to>
        <xdr:sp macro="" textlink="">
          <xdr:nvSpPr>
            <xdr:cNvPr id="2850" name="Check Box 802" hidden="1">
              <a:extLst>
                <a:ext uri="{63B3BB69-23CF-44E3-9099-C40C66FF867C}">
                  <a14:compatExt spid="_x0000_s2850"/>
                </a:ext>
                <a:ext uri="{FF2B5EF4-FFF2-40B4-BE49-F238E27FC236}">
                  <a16:creationId xmlns:a16="http://schemas.microsoft.com/office/drawing/2014/main" id="{00000000-0008-0000-0000-00002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152400</xdr:rowOff>
        </xdr:from>
        <xdr:to>
          <xdr:col>10</xdr:col>
          <xdr:colOff>66675</xdr:colOff>
          <xdr:row>28</xdr:row>
          <xdr:rowOff>0</xdr:rowOff>
        </xdr:to>
        <xdr:sp macro="" textlink="">
          <xdr:nvSpPr>
            <xdr:cNvPr id="2851" name="Check Box 803" hidden="1">
              <a:extLst>
                <a:ext uri="{63B3BB69-23CF-44E3-9099-C40C66FF867C}">
                  <a14:compatExt spid="_x0000_s2851"/>
                </a:ext>
                <a:ext uri="{FF2B5EF4-FFF2-40B4-BE49-F238E27FC236}">
                  <a16:creationId xmlns:a16="http://schemas.microsoft.com/office/drawing/2014/main" id="{00000000-0008-0000-0000-00002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152400</xdr:rowOff>
        </xdr:from>
        <xdr:to>
          <xdr:col>10</xdr:col>
          <xdr:colOff>66675</xdr:colOff>
          <xdr:row>28</xdr:row>
          <xdr:rowOff>0</xdr:rowOff>
        </xdr:to>
        <xdr:sp macro="" textlink="">
          <xdr:nvSpPr>
            <xdr:cNvPr id="2852" name="Check Box 804" hidden="1">
              <a:extLst>
                <a:ext uri="{63B3BB69-23CF-44E3-9099-C40C66FF867C}">
                  <a14:compatExt spid="_x0000_s2852"/>
                </a:ext>
                <a:ext uri="{FF2B5EF4-FFF2-40B4-BE49-F238E27FC236}">
                  <a16:creationId xmlns:a16="http://schemas.microsoft.com/office/drawing/2014/main" id="{00000000-0008-0000-0000-00002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152400</xdr:rowOff>
        </xdr:from>
        <xdr:to>
          <xdr:col>10</xdr:col>
          <xdr:colOff>66675</xdr:colOff>
          <xdr:row>28</xdr:row>
          <xdr:rowOff>0</xdr:rowOff>
        </xdr:to>
        <xdr:sp macro="" textlink="">
          <xdr:nvSpPr>
            <xdr:cNvPr id="2853" name="Check Box 805" hidden="1">
              <a:extLst>
                <a:ext uri="{63B3BB69-23CF-44E3-9099-C40C66FF867C}">
                  <a14:compatExt spid="_x0000_s2853"/>
                </a:ext>
                <a:ext uri="{FF2B5EF4-FFF2-40B4-BE49-F238E27FC236}">
                  <a16:creationId xmlns:a16="http://schemas.microsoft.com/office/drawing/2014/main" id="{00000000-0008-0000-0000-00002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152400</xdr:rowOff>
        </xdr:from>
        <xdr:to>
          <xdr:col>10</xdr:col>
          <xdr:colOff>66675</xdr:colOff>
          <xdr:row>28</xdr:row>
          <xdr:rowOff>0</xdr:rowOff>
        </xdr:to>
        <xdr:sp macro="" textlink="">
          <xdr:nvSpPr>
            <xdr:cNvPr id="2854" name="Check Box 806" hidden="1">
              <a:extLst>
                <a:ext uri="{63B3BB69-23CF-44E3-9099-C40C66FF867C}">
                  <a14:compatExt spid="_x0000_s2854"/>
                </a:ext>
                <a:ext uri="{FF2B5EF4-FFF2-40B4-BE49-F238E27FC236}">
                  <a16:creationId xmlns:a16="http://schemas.microsoft.com/office/drawing/2014/main" id="{00000000-0008-0000-0000-00002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152400</xdr:rowOff>
        </xdr:from>
        <xdr:to>
          <xdr:col>10</xdr:col>
          <xdr:colOff>66675</xdr:colOff>
          <xdr:row>28</xdr:row>
          <xdr:rowOff>0</xdr:rowOff>
        </xdr:to>
        <xdr:sp macro="" textlink="">
          <xdr:nvSpPr>
            <xdr:cNvPr id="2855" name="Check Box 807" hidden="1">
              <a:extLst>
                <a:ext uri="{63B3BB69-23CF-44E3-9099-C40C66FF867C}">
                  <a14:compatExt spid="_x0000_s2855"/>
                </a:ext>
                <a:ext uri="{FF2B5EF4-FFF2-40B4-BE49-F238E27FC236}">
                  <a16:creationId xmlns:a16="http://schemas.microsoft.com/office/drawing/2014/main" id="{00000000-0008-0000-0000-00002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27</xdr:row>
          <xdr:rowOff>152400</xdr:rowOff>
        </xdr:from>
        <xdr:to>
          <xdr:col>10</xdr:col>
          <xdr:colOff>66675</xdr:colOff>
          <xdr:row>29</xdr:row>
          <xdr:rowOff>0</xdr:rowOff>
        </xdr:to>
        <xdr:sp macro="" textlink="">
          <xdr:nvSpPr>
            <xdr:cNvPr id="2856" name="Check Box 808" hidden="1">
              <a:extLst>
                <a:ext uri="{63B3BB69-23CF-44E3-9099-C40C66FF867C}">
                  <a14:compatExt spid="_x0000_s2856"/>
                </a:ext>
                <a:ext uri="{FF2B5EF4-FFF2-40B4-BE49-F238E27FC236}">
                  <a16:creationId xmlns:a16="http://schemas.microsoft.com/office/drawing/2014/main" id="{00000000-0008-0000-0000-00002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27</xdr:row>
          <xdr:rowOff>152400</xdr:rowOff>
        </xdr:from>
        <xdr:to>
          <xdr:col>10</xdr:col>
          <xdr:colOff>66675</xdr:colOff>
          <xdr:row>29</xdr:row>
          <xdr:rowOff>0</xdr:rowOff>
        </xdr:to>
        <xdr:sp macro="" textlink="">
          <xdr:nvSpPr>
            <xdr:cNvPr id="2857" name="Check Box 809" hidden="1">
              <a:extLst>
                <a:ext uri="{63B3BB69-23CF-44E3-9099-C40C66FF867C}">
                  <a14:compatExt spid="_x0000_s2857"/>
                </a:ext>
                <a:ext uri="{FF2B5EF4-FFF2-40B4-BE49-F238E27FC236}">
                  <a16:creationId xmlns:a16="http://schemas.microsoft.com/office/drawing/2014/main" id="{00000000-0008-0000-0000-00002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27</xdr:row>
          <xdr:rowOff>152400</xdr:rowOff>
        </xdr:from>
        <xdr:to>
          <xdr:col>10</xdr:col>
          <xdr:colOff>66675</xdr:colOff>
          <xdr:row>29</xdr:row>
          <xdr:rowOff>0</xdr:rowOff>
        </xdr:to>
        <xdr:sp macro="" textlink="">
          <xdr:nvSpPr>
            <xdr:cNvPr id="2858" name="Check Box 810" hidden="1">
              <a:extLst>
                <a:ext uri="{63B3BB69-23CF-44E3-9099-C40C66FF867C}">
                  <a14:compatExt spid="_x0000_s2858"/>
                </a:ext>
                <a:ext uri="{FF2B5EF4-FFF2-40B4-BE49-F238E27FC236}">
                  <a16:creationId xmlns:a16="http://schemas.microsoft.com/office/drawing/2014/main" id="{00000000-0008-0000-0000-00002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152400</xdr:rowOff>
        </xdr:from>
        <xdr:to>
          <xdr:col>10</xdr:col>
          <xdr:colOff>66675</xdr:colOff>
          <xdr:row>28</xdr:row>
          <xdr:rowOff>0</xdr:rowOff>
        </xdr:to>
        <xdr:sp macro="" textlink="">
          <xdr:nvSpPr>
            <xdr:cNvPr id="2859" name="Check Box 811" hidden="1">
              <a:extLst>
                <a:ext uri="{63B3BB69-23CF-44E3-9099-C40C66FF867C}">
                  <a14:compatExt spid="_x0000_s2859"/>
                </a:ext>
                <a:ext uri="{FF2B5EF4-FFF2-40B4-BE49-F238E27FC236}">
                  <a16:creationId xmlns:a16="http://schemas.microsoft.com/office/drawing/2014/main" id="{00000000-0008-0000-0000-00002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27</xdr:row>
          <xdr:rowOff>152400</xdr:rowOff>
        </xdr:from>
        <xdr:to>
          <xdr:col>10</xdr:col>
          <xdr:colOff>66675</xdr:colOff>
          <xdr:row>29</xdr:row>
          <xdr:rowOff>0</xdr:rowOff>
        </xdr:to>
        <xdr:sp macro="" textlink="">
          <xdr:nvSpPr>
            <xdr:cNvPr id="2860" name="Check Box 812" hidden="1">
              <a:extLst>
                <a:ext uri="{63B3BB69-23CF-44E3-9099-C40C66FF867C}">
                  <a14:compatExt spid="_x0000_s2860"/>
                </a:ext>
                <a:ext uri="{FF2B5EF4-FFF2-40B4-BE49-F238E27FC236}">
                  <a16:creationId xmlns:a16="http://schemas.microsoft.com/office/drawing/2014/main" id="{00000000-0008-0000-0000-00002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27</xdr:row>
          <xdr:rowOff>152400</xdr:rowOff>
        </xdr:from>
        <xdr:to>
          <xdr:col>10</xdr:col>
          <xdr:colOff>66675</xdr:colOff>
          <xdr:row>29</xdr:row>
          <xdr:rowOff>0</xdr:rowOff>
        </xdr:to>
        <xdr:sp macro="" textlink="">
          <xdr:nvSpPr>
            <xdr:cNvPr id="2861" name="Check Box 813" hidden="1">
              <a:extLst>
                <a:ext uri="{63B3BB69-23CF-44E3-9099-C40C66FF867C}">
                  <a14:compatExt spid="_x0000_s2861"/>
                </a:ext>
                <a:ext uri="{FF2B5EF4-FFF2-40B4-BE49-F238E27FC236}">
                  <a16:creationId xmlns:a16="http://schemas.microsoft.com/office/drawing/2014/main" id="{00000000-0008-0000-0000-00002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152400</xdr:rowOff>
        </xdr:from>
        <xdr:to>
          <xdr:col>10</xdr:col>
          <xdr:colOff>66675</xdr:colOff>
          <xdr:row>28</xdr:row>
          <xdr:rowOff>0</xdr:rowOff>
        </xdr:to>
        <xdr:sp macro="" textlink="">
          <xdr:nvSpPr>
            <xdr:cNvPr id="2862" name="Check Box 814" hidden="1">
              <a:extLst>
                <a:ext uri="{63B3BB69-23CF-44E3-9099-C40C66FF867C}">
                  <a14:compatExt spid="_x0000_s2862"/>
                </a:ext>
                <a:ext uri="{FF2B5EF4-FFF2-40B4-BE49-F238E27FC236}">
                  <a16:creationId xmlns:a16="http://schemas.microsoft.com/office/drawing/2014/main" id="{00000000-0008-0000-0000-00002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152400</xdr:rowOff>
        </xdr:from>
        <xdr:to>
          <xdr:col>10</xdr:col>
          <xdr:colOff>66675</xdr:colOff>
          <xdr:row>28</xdr:row>
          <xdr:rowOff>0</xdr:rowOff>
        </xdr:to>
        <xdr:sp macro="" textlink="">
          <xdr:nvSpPr>
            <xdr:cNvPr id="2863" name="Check Box 815" hidden="1">
              <a:extLst>
                <a:ext uri="{63B3BB69-23CF-44E3-9099-C40C66FF867C}">
                  <a14:compatExt spid="_x0000_s2863"/>
                </a:ext>
                <a:ext uri="{FF2B5EF4-FFF2-40B4-BE49-F238E27FC236}">
                  <a16:creationId xmlns:a16="http://schemas.microsoft.com/office/drawing/2014/main" id="{00000000-0008-0000-0000-00002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27</xdr:row>
          <xdr:rowOff>152400</xdr:rowOff>
        </xdr:from>
        <xdr:to>
          <xdr:col>10</xdr:col>
          <xdr:colOff>66675</xdr:colOff>
          <xdr:row>29</xdr:row>
          <xdr:rowOff>0</xdr:rowOff>
        </xdr:to>
        <xdr:sp macro="" textlink="">
          <xdr:nvSpPr>
            <xdr:cNvPr id="2864" name="Check Box 816" hidden="1">
              <a:extLst>
                <a:ext uri="{63B3BB69-23CF-44E3-9099-C40C66FF867C}">
                  <a14:compatExt spid="_x0000_s2864"/>
                </a:ext>
                <a:ext uri="{FF2B5EF4-FFF2-40B4-BE49-F238E27FC236}">
                  <a16:creationId xmlns:a16="http://schemas.microsoft.com/office/drawing/2014/main" id="{00000000-0008-0000-0000-00003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27</xdr:row>
          <xdr:rowOff>152400</xdr:rowOff>
        </xdr:from>
        <xdr:to>
          <xdr:col>10</xdr:col>
          <xdr:colOff>66675</xdr:colOff>
          <xdr:row>29</xdr:row>
          <xdr:rowOff>0</xdr:rowOff>
        </xdr:to>
        <xdr:sp macro="" textlink="">
          <xdr:nvSpPr>
            <xdr:cNvPr id="2865" name="Check Box 817" hidden="1">
              <a:extLst>
                <a:ext uri="{63B3BB69-23CF-44E3-9099-C40C66FF867C}">
                  <a14:compatExt spid="_x0000_s2865"/>
                </a:ext>
                <a:ext uri="{FF2B5EF4-FFF2-40B4-BE49-F238E27FC236}">
                  <a16:creationId xmlns:a16="http://schemas.microsoft.com/office/drawing/2014/main" id="{00000000-0008-0000-0000-00003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27</xdr:row>
          <xdr:rowOff>152400</xdr:rowOff>
        </xdr:from>
        <xdr:to>
          <xdr:col>10</xdr:col>
          <xdr:colOff>66675</xdr:colOff>
          <xdr:row>29</xdr:row>
          <xdr:rowOff>0</xdr:rowOff>
        </xdr:to>
        <xdr:sp macro="" textlink="">
          <xdr:nvSpPr>
            <xdr:cNvPr id="2866" name="Check Box 818" hidden="1">
              <a:extLst>
                <a:ext uri="{63B3BB69-23CF-44E3-9099-C40C66FF867C}">
                  <a14:compatExt spid="_x0000_s2866"/>
                </a:ext>
                <a:ext uri="{FF2B5EF4-FFF2-40B4-BE49-F238E27FC236}">
                  <a16:creationId xmlns:a16="http://schemas.microsoft.com/office/drawing/2014/main" id="{00000000-0008-0000-0000-00003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152400</xdr:rowOff>
        </xdr:from>
        <xdr:to>
          <xdr:col>10</xdr:col>
          <xdr:colOff>66675</xdr:colOff>
          <xdr:row>28</xdr:row>
          <xdr:rowOff>0</xdr:rowOff>
        </xdr:to>
        <xdr:sp macro="" textlink="">
          <xdr:nvSpPr>
            <xdr:cNvPr id="2867" name="Check Box 819" hidden="1">
              <a:extLst>
                <a:ext uri="{63B3BB69-23CF-44E3-9099-C40C66FF867C}">
                  <a14:compatExt spid="_x0000_s2867"/>
                </a:ext>
                <a:ext uri="{FF2B5EF4-FFF2-40B4-BE49-F238E27FC236}">
                  <a16:creationId xmlns:a16="http://schemas.microsoft.com/office/drawing/2014/main" id="{00000000-0008-0000-0000-00003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27</xdr:row>
          <xdr:rowOff>152400</xdr:rowOff>
        </xdr:from>
        <xdr:to>
          <xdr:col>10</xdr:col>
          <xdr:colOff>66675</xdr:colOff>
          <xdr:row>29</xdr:row>
          <xdr:rowOff>0</xdr:rowOff>
        </xdr:to>
        <xdr:sp macro="" textlink="">
          <xdr:nvSpPr>
            <xdr:cNvPr id="2868" name="Check Box 820" hidden="1">
              <a:extLst>
                <a:ext uri="{63B3BB69-23CF-44E3-9099-C40C66FF867C}">
                  <a14:compatExt spid="_x0000_s2868"/>
                </a:ext>
                <a:ext uri="{FF2B5EF4-FFF2-40B4-BE49-F238E27FC236}">
                  <a16:creationId xmlns:a16="http://schemas.microsoft.com/office/drawing/2014/main" id="{00000000-0008-0000-0000-00003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27</xdr:row>
          <xdr:rowOff>152400</xdr:rowOff>
        </xdr:from>
        <xdr:to>
          <xdr:col>10</xdr:col>
          <xdr:colOff>66675</xdr:colOff>
          <xdr:row>29</xdr:row>
          <xdr:rowOff>0</xdr:rowOff>
        </xdr:to>
        <xdr:sp macro="" textlink="">
          <xdr:nvSpPr>
            <xdr:cNvPr id="2869" name="Check Box 821" hidden="1">
              <a:extLst>
                <a:ext uri="{63B3BB69-23CF-44E3-9099-C40C66FF867C}">
                  <a14:compatExt spid="_x0000_s2869"/>
                </a:ext>
                <a:ext uri="{FF2B5EF4-FFF2-40B4-BE49-F238E27FC236}">
                  <a16:creationId xmlns:a16="http://schemas.microsoft.com/office/drawing/2014/main" id="{00000000-0008-0000-0000-00003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152400</xdr:rowOff>
        </xdr:from>
        <xdr:to>
          <xdr:col>10</xdr:col>
          <xdr:colOff>66675</xdr:colOff>
          <xdr:row>28</xdr:row>
          <xdr:rowOff>0</xdr:rowOff>
        </xdr:to>
        <xdr:sp macro="" textlink="">
          <xdr:nvSpPr>
            <xdr:cNvPr id="2870" name="Check Box 822" hidden="1">
              <a:extLst>
                <a:ext uri="{63B3BB69-23CF-44E3-9099-C40C66FF867C}">
                  <a14:compatExt spid="_x0000_s2870"/>
                </a:ext>
                <a:ext uri="{FF2B5EF4-FFF2-40B4-BE49-F238E27FC236}">
                  <a16:creationId xmlns:a16="http://schemas.microsoft.com/office/drawing/2014/main" id="{00000000-0008-0000-0000-00003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152400</xdr:rowOff>
        </xdr:from>
        <xdr:to>
          <xdr:col>10</xdr:col>
          <xdr:colOff>66675</xdr:colOff>
          <xdr:row>28</xdr:row>
          <xdr:rowOff>0</xdr:rowOff>
        </xdr:to>
        <xdr:sp macro="" textlink="">
          <xdr:nvSpPr>
            <xdr:cNvPr id="2871" name="Check Box 823" hidden="1">
              <a:extLst>
                <a:ext uri="{63B3BB69-23CF-44E3-9099-C40C66FF867C}">
                  <a14:compatExt spid="_x0000_s2871"/>
                </a:ext>
                <a:ext uri="{FF2B5EF4-FFF2-40B4-BE49-F238E27FC236}">
                  <a16:creationId xmlns:a16="http://schemas.microsoft.com/office/drawing/2014/main" id="{00000000-0008-0000-0000-00003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27</xdr:row>
          <xdr:rowOff>152400</xdr:rowOff>
        </xdr:from>
        <xdr:to>
          <xdr:col>10</xdr:col>
          <xdr:colOff>66675</xdr:colOff>
          <xdr:row>29</xdr:row>
          <xdr:rowOff>0</xdr:rowOff>
        </xdr:to>
        <xdr:sp macro="" textlink="">
          <xdr:nvSpPr>
            <xdr:cNvPr id="2872" name="Check Box 824" hidden="1">
              <a:extLst>
                <a:ext uri="{63B3BB69-23CF-44E3-9099-C40C66FF867C}">
                  <a14:compatExt spid="_x0000_s2872"/>
                </a:ext>
                <a:ext uri="{FF2B5EF4-FFF2-40B4-BE49-F238E27FC236}">
                  <a16:creationId xmlns:a16="http://schemas.microsoft.com/office/drawing/2014/main" id="{00000000-0008-0000-0000-00003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27</xdr:row>
          <xdr:rowOff>152400</xdr:rowOff>
        </xdr:from>
        <xdr:to>
          <xdr:col>10</xdr:col>
          <xdr:colOff>66675</xdr:colOff>
          <xdr:row>29</xdr:row>
          <xdr:rowOff>0</xdr:rowOff>
        </xdr:to>
        <xdr:sp macro="" textlink="">
          <xdr:nvSpPr>
            <xdr:cNvPr id="2873" name="Check Box 825" hidden="1">
              <a:extLst>
                <a:ext uri="{63B3BB69-23CF-44E3-9099-C40C66FF867C}">
                  <a14:compatExt spid="_x0000_s2873"/>
                </a:ext>
                <a:ext uri="{FF2B5EF4-FFF2-40B4-BE49-F238E27FC236}">
                  <a16:creationId xmlns:a16="http://schemas.microsoft.com/office/drawing/2014/main" id="{00000000-0008-0000-0000-00003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152400</xdr:rowOff>
        </xdr:from>
        <xdr:to>
          <xdr:col>10</xdr:col>
          <xdr:colOff>66675</xdr:colOff>
          <xdr:row>28</xdr:row>
          <xdr:rowOff>0</xdr:rowOff>
        </xdr:to>
        <xdr:sp macro="" textlink="">
          <xdr:nvSpPr>
            <xdr:cNvPr id="2874" name="Check Box 826" hidden="1">
              <a:extLst>
                <a:ext uri="{63B3BB69-23CF-44E3-9099-C40C66FF867C}">
                  <a14:compatExt spid="_x0000_s2874"/>
                </a:ext>
                <a:ext uri="{FF2B5EF4-FFF2-40B4-BE49-F238E27FC236}">
                  <a16:creationId xmlns:a16="http://schemas.microsoft.com/office/drawing/2014/main" id="{00000000-0008-0000-0000-00003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152400</xdr:rowOff>
        </xdr:from>
        <xdr:to>
          <xdr:col>10</xdr:col>
          <xdr:colOff>66675</xdr:colOff>
          <xdr:row>28</xdr:row>
          <xdr:rowOff>0</xdr:rowOff>
        </xdr:to>
        <xdr:sp macro="" textlink="">
          <xdr:nvSpPr>
            <xdr:cNvPr id="2875" name="Check Box 827" hidden="1">
              <a:extLst>
                <a:ext uri="{63B3BB69-23CF-44E3-9099-C40C66FF867C}">
                  <a14:compatExt spid="_x0000_s2875"/>
                </a:ext>
                <a:ext uri="{FF2B5EF4-FFF2-40B4-BE49-F238E27FC236}">
                  <a16:creationId xmlns:a16="http://schemas.microsoft.com/office/drawing/2014/main" id="{00000000-0008-0000-0000-00003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27</xdr:row>
          <xdr:rowOff>152400</xdr:rowOff>
        </xdr:from>
        <xdr:to>
          <xdr:col>10</xdr:col>
          <xdr:colOff>66675</xdr:colOff>
          <xdr:row>29</xdr:row>
          <xdr:rowOff>0</xdr:rowOff>
        </xdr:to>
        <xdr:sp macro="" textlink="">
          <xdr:nvSpPr>
            <xdr:cNvPr id="2876" name="Check Box 828" hidden="1">
              <a:extLst>
                <a:ext uri="{63B3BB69-23CF-44E3-9099-C40C66FF867C}">
                  <a14:compatExt spid="_x0000_s2876"/>
                </a:ext>
                <a:ext uri="{FF2B5EF4-FFF2-40B4-BE49-F238E27FC236}">
                  <a16:creationId xmlns:a16="http://schemas.microsoft.com/office/drawing/2014/main" id="{00000000-0008-0000-0000-00003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152400</xdr:rowOff>
        </xdr:from>
        <xdr:to>
          <xdr:col>10</xdr:col>
          <xdr:colOff>66675</xdr:colOff>
          <xdr:row>28</xdr:row>
          <xdr:rowOff>0</xdr:rowOff>
        </xdr:to>
        <xdr:sp macro="" textlink="">
          <xdr:nvSpPr>
            <xdr:cNvPr id="2877" name="Check Box 829" hidden="1">
              <a:extLst>
                <a:ext uri="{63B3BB69-23CF-44E3-9099-C40C66FF867C}">
                  <a14:compatExt spid="_x0000_s2877"/>
                </a:ext>
                <a:ext uri="{FF2B5EF4-FFF2-40B4-BE49-F238E27FC236}">
                  <a16:creationId xmlns:a16="http://schemas.microsoft.com/office/drawing/2014/main" id="{00000000-0008-0000-0000-00003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152400</xdr:rowOff>
        </xdr:from>
        <xdr:to>
          <xdr:col>10</xdr:col>
          <xdr:colOff>66675</xdr:colOff>
          <xdr:row>28</xdr:row>
          <xdr:rowOff>0</xdr:rowOff>
        </xdr:to>
        <xdr:sp macro="" textlink="">
          <xdr:nvSpPr>
            <xdr:cNvPr id="2878" name="Check Box 830" hidden="1">
              <a:extLst>
                <a:ext uri="{63B3BB69-23CF-44E3-9099-C40C66FF867C}">
                  <a14:compatExt spid="_x0000_s2878"/>
                </a:ext>
                <a:ext uri="{FF2B5EF4-FFF2-40B4-BE49-F238E27FC236}">
                  <a16:creationId xmlns:a16="http://schemas.microsoft.com/office/drawing/2014/main" id="{00000000-0008-0000-0000-00003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27</xdr:row>
          <xdr:rowOff>152400</xdr:rowOff>
        </xdr:from>
        <xdr:to>
          <xdr:col>10</xdr:col>
          <xdr:colOff>66675</xdr:colOff>
          <xdr:row>29</xdr:row>
          <xdr:rowOff>0</xdr:rowOff>
        </xdr:to>
        <xdr:sp macro="" textlink="">
          <xdr:nvSpPr>
            <xdr:cNvPr id="2879" name="Check Box 831" hidden="1">
              <a:extLst>
                <a:ext uri="{63B3BB69-23CF-44E3-9099-C40C66FF867C}">
                  <a14:compatExt spid="_x0000_s2879"/>
                </a:ext>
                <a:ext uri="{FF2B5EF4-FFF2-40B4-BE49-F238E27FC236}">
                  <a16:creationId xmlns:a16="http://schemas.microsoft.com/office/drawing/2014/main" id="{00000000-0008-0000-0000-00003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27</xdr:row>
          <xdr:rowOff>152400</xdr:rowOff>
        </xdr:from>
        <xdr:to>
          <xdr:col>10</xdr:col>
          <xdr:colOff>66675</xdr:colOff>
          <xdr:row>29</xdr:row>
          <xdr:rowOff>0</xdr:rowOff>
        </xdr:to>
        <xdr:sp macro="" textlink="">
          <xdr:nvSpPr>
            <xdr:cNvPr id="2880" name="Check Box 832" hidden="1">
              <a:extLst>
                <a:ext uri="{63B3BB69-23CF-44E3-9099-C40C66FF867C}">
                  <a14:compatExt spid="_x0000_s2880"/>
                </a:ext>
                <a:ext uri="{FF2B5EF4-FFF2-40B4-BE49-F238E27FC236}">
                  <a16:creationId xmlns:a16="http://schemas.microsoft.com/office/drawing/2014/main" id="{00000000-0008-0000-0000-00004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152400</xdr:rowOff>
        </xdr:from>
        <xdr:to>
          <xdr:col>10</xdr:col>
          <xdr:colOff>66675</xdr:colOff>
          <xdr:row>28</xdr:row>
          <xdr:rowOff>0</xdr:rowOff>
        </xdr:to>
        <xdr:sp macro="" textlink="">
          <xdr:nvSpPr>
            <xdr:cNvPr id="2881" name="Check Box 833" hidden="1">
              <a:extLst>
                <a:ext uri="{63B3BB69-23CF-44E3-9099-C40C66FF867C}">
                  <a14:compatExt spid="_x0000_s2881"/>
                </a:ext>
                <a:ext uri="{FF2B5EF4-FFF2-40B4-BE49-F238E27FC236}">
                  <a16:creationId xmlns:a16="http://schemas.microsoft.com/office/drawing/2014/main" id="{00000000-0008-0000-0000-00004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152400</xdr:rowOff>
        </xdr:from>
        <xdr:to>
          <xdr:col>10</xdr:col>
          <xdr:colOff>66675</xdr:colOff>
          <xdr:row>28</xdr:row>
          <xdr:rowOff>0</xdr:rowOff>
        </xdr:to>
        <xdr:sp macro="" textlink="">
          <xdr:nvSpPr>
            <xdr:cNvPr id="2882" name="Check Box 834" hidden="1">
              <a:extLst>
                <a:ext uri="{63B3BB69-23CF-44E3-9099-C40C66FF867C}">
                  <a14:compatExt spid="_x0000_s2882"/>
                </a:ext>
                <a:ext uri="{FF2B5EF4-FFF2-40B4-BE49-F238E27FC236}">
                  <a16:creationId xmlns:a16="http://schemas.microsoft.com/office/drawing/2014/main" id="{00000000-0008-0000-0000-00004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27</xdr:row>
          <xdr:rowOff>152400</xdr:rowOff>
        </xdr:from>
        <xdr:to>
          <xdr:col>10</xdr:col>
          <xdr:colOff>66675</xdr:colOff>
          <xdr:row>29</xdr:row>
          <xdr:rowOff>0</xdr:rowOff>
        </xdr:to>
        <xdr:sp macro="" textlink="">
          <xdr:nvSpPr>
            <xdr:cNvPr id="2883" name="Check Box 835" hidden="1">
              <a:extLst>
                <a:ext uri="{63B3BB69-23CF-44E3-9099-C40C66FF867C}">
                  <a14:compatExt spid="_x0000_s2883"/>
                </a:ext>
                <a:ext uri="{FF2B5EF4-FFF2-40B4-BE49-F238E27FC236}">
                  <a16:creationId xmlns:a16="http://schemas.microsoft.com/office/drawing/2014/main" id="{00000000-0008-0000-0000-00004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27</xdr:row>
          <xdr:rowOff>152400</xdr:rowOff>
        </xdr:from>
        <xdr:to>
          <xdr:col>10</xdr:col>
          <xdr:colOff>66675</xdr:colOff>
          <xdr:row>29</xdr:row>
          <xdr:rowOff>0</xdr:rowOff>
        </xdr:to>
        <xdr:sp macro="" textlink="">
          <xdr:nvSpPr>
            <xdr:cNvPr id="2884" name="Check Box 836" hidden="1">
              <a:extLst>
                <a:ext uri="{63B3BB69-23CF-44E3-9099-C40C66FF867C}">
                  <a14:compatExt spid="_x0000_s2884"/>
                </a:ext>
                <a:ext uri="{FF2B5EF4-FFF2-40B4-BE49-F238E27FC236}">
                  <a16:creationId xmlns:a16="http://schemas.microsoft.com/office/drawing/2014/main" id="{00000000-0008-0000-0000-00004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27</xdr:row>
          <xdr:rowOff>152400</xdr:rowOff>
        </xdr:from>
        <xdr:to>
          <xdr:col>10</xdr:col>
          <xdr:colOff>66675</xdr:colOff>
          <xdr:row>29</xdr:row>
          <xdr:rowOff>0</xdr:rowOff>
        </xdr:to>
        <xdr:sp macro="" textlink="">
          <xdr:nvSpPr>
            <xdr:cNvPr id="2885" name="Check Box 837" hidden="1">
              <a:extLst>
                <a:ext uri="{63B3BB69-23CF-44E3-9099-C40C66FF867C}">
                  <a14:compatExt spid="_x0000_s2885"/>
                </a:ext>
                <a:ext uri="{FF2B5EF4-FFF2-40B4-BE49-F238E27FC236}">
                  <a16:creationId xmlns:a16="http://schemas.microsoft.com/office/drawing/2014/main" id="{00000000-0008-0000-0000-00004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27</xdr:row>
          <xdr:rowOff>152400</xdr:rowOff>
        </xdr:from>
        <xdr:to>
          <xdr:col>10</xdr:col>
          <xdr:colOff>66675</xdr:colOff>
          <xdr:row>29</xdr:row>
          <xdr:rowOff>0</xdr:rowOff>
        </xdr:to>
        <xdr:sp macro="" textlink="">
          <xdr:nvSpPr>
            <xdr:cNvPr id="2886" name="Check Box 838" hidden="1">
              <a:extLst>
                <a:ext uri="{63B3BB69-23CF-44E3-9099-C40C66FF867C}">
                  <a14:compatExt spid="_x0000_s2886"/>
                </a:ext>
                <a:ext uri="{FF2B5EF4-FFF2-40B4-BE49-F238E27FC236}">
                  <a16:creationId xmlns:a16="http://schemas.microsoft.com/office/drawing/2014/main" id="{00000000-0008-0000-0000-00004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27</xdr:row>
          <xdr:rowOff>152400</xdr:rowOff>
        </xdr:from>
        <xdr:to>
          <xdr:col>10</xdr:col>
          <xdr:colOff>66675</xdr:colOff>
          <xdr:row>29</xdr:row>
          <xdr:rowOff>0</xdr:rowOff>
        </xdr:to>
        <xdr:sp macro="" textlink="">
          <xdr:nvSpPr>
            <xdr:cNvPr id="2887" name="Check Box 839" hidden="1">
              <a:extLst>
                <a:ext uri="{63B3BB69-23CF-44E3-9099-C40C66FF867C}">
                  <a14:compatExt spid="_x0000_s2887"/>
                </a:ext>
                <a:ext uri="{FF2B5EF4-FFF2-40B4-BE49-F238E27FC236}">
                  <a16:creationId xmlns:a16="http://schemas.microsoft.com/office/drawing/2014/main" id="{00000000-0008-0000-0000-00004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27</xdr:row>
          <xdr:rowOff>152400</xdr:rowOff>
        </xdr:from>
        <xdr:to>
          <xdr:col>10</xdr:col>
          <xdr:colOff>66675</xdr:colOff>
          <xdr:row>29</xdr:row>
          <xdr:rowOff>0</xdr:rowOff>
        </xdr:to>
        <xdr:sp macro="" textlink="">
          <xdr:nvSpPr>
            <xdr:cNvPr id="2888" name="Check Box 840" hidden="1">
              <a:extLst>
                <a:ext uri="{63B3BB69-23CF-44E3-9099-C40C66FF867C}">
                  <a14:compatExt spid="_x0000_s2888"/>
                </a:ext>
                <a:ext uri="{FF2B5EF4-FFF2-40B4-BE49-F238E27FC236}">
                  <a16:creationId xmlns:a16="http://schemas.microsoft.com/office/drawing/2014/main" id="{00000000-0008-0000-0000-00004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27</xdr:row>
          <xdr:rowOff>152400</xdr:rowOff>
        </xdr:from>
        <xdr:to>
          <xdr:col>10</xdr:col>
          <xdr:colOff>66675</xdr:colOff>
          <xdr:row>29</xdr:row>
          <xdr:rowOff>0</xdr:rowOff>
        </xdr:to>
        <xdr:sp macro="" textlink="">
          <xdr:nvSpPr>
            <xdr:cNvPr id="2889" name="Check Box 841" hidden="1">
              <a:extLst>
                <a:ext uri="{63B3BB69-23CF-44E3-9099-C40C66FF867C}">
                  <a14:compatExt spid="_x0000_s2889"/>
                </a:ext>
                <a:ext uri="{FF2B5EF4-FFF2-40B4-BE49-F238E27FC236}">
                  <a16:creationId xmlns:a16="http://schemas.microsoft.com/office/drawing/2014/main" id="{00000000-0008-0000-0000-00004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27</xdr:row>
          <xdr:rowOff>152400</xdr:rowOff>
        </xdr:from>
        <xdr:to>
          <xdr:col>10</xdr:col>
          <xdr:colOff>66675</xdr:colOff>
          <xdr:row>29</xdr:row>
          <xdr:rowOff>0</xdr:rowOff>
        </xdr:to>
        <xdr:sp macro="" textlink="">
          <xdr:nvSpPr>
            <xdr:cNvPr id="2890" name="Check Box 842" hidden="1">
              <a:extLst>
                <a:ext uri="{63B3BB69-23CF-44E3-9099-C40C66FF867C}">
                  <a14:compatExt spid="_x0000_s2890"/>
                </a:ext>
                <a:ext uri="{FF2B5EF4-FFF2-40B4-BE49-F238E27FC236}">
                  <a16:creationId xmlns:a16="http://schemas.microsoft.com/office/drawing/2014/main" id="{00000000-0008-0000-0000-00004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27</xdr:row>
          <xdr:rowOff>152400</xdr:rowOff>
        </xdr:from>
        <xdr:to>
          <xdr:col>10</xdr:col>
          <xdr:colOff>66675</xdr:colOff>
          <xdr:row>29</xdr:row>
          <xdr:rowOff>0</xdr:rowOff>
        </xdr:to>
        <xdr:sp macro="" textlink="">
          <xdr:nvSpPr>
            <xdr:cNvPr id="2891" name="Check Box 843" hidden="1">
              <a:extLst>
                <a:ext uri="{63B3BB69-23CF-44E3-9099-C40C66FF867C}">
                  <a14:compatExt spid="_x0000_s2891"/>
                </a:ext>
                <a:ext uri="{FF2B5EF4-FFF2-40B4-BE49-F238E27FC236}">
                  <a16:creationId xmlns:a16="http://schemas.microsoft.com/office/drawing/2014/main" id="{00000000-0008-0000-0000-00004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27</xdr:row>
          <xdr:rowOff>152400</xdr:rowOff>
        </xdr:from>
        <xdr:to>
          <xdr:col>10</xdr:col>
          <xdr:colOff>66675</xdr:colOff>
          <xdr:row>29</xdr:row>
          <xdr:rowOff>0</xdr:rowOff>
        </xdr:to>
        <xdr:sp macro="" textlink="">
          <xdr:nvSpPr>
            <xdr:cNvPr id="2892" name="Check Box 844" hidden="1">
              <a:extLst>
                <a:ext uri="{63B3BB69-23CF-44E3-9099-C40C66FF867C}">
                  <a14:compatExt spid="_x0000_s2892"/>
                </a:ext>
                <a:ext uri="{FF2B5EF4-FFF2-40B4-BE49-F238E27FC236}">
                  <a16:creationId xmlns:a16="http://schemas.microsoft.com/office/drawing/2014/main" id="{00000000-0008-0000-0000-00004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27</xdr:row>
          <xdr:rowOff>152400</xdr:rowOff>
        </xdr:from>
        <xdr:to>
          <xdr:col>10</xdr:col>
          <xdr:colOff>66675</xdr:colOff>
          <xdr:row>29</xdr:row>
          <xdr:rowOff>0</xdr:rowOff>
        </xdr:to>
        <xdr:sp macro="" textlink="">
          <xdr:nvSpPr>
            <xdr:cNvPr id="2893" name="Check Box 845" hidden="1">
              <a:extLst>
                <a:ext uri="{63B3BB69-23CF-44E3-9099-C40C66FF867C}">
                  <a14:compatExt spid="_x0000_s2893"/>
                </a:ext>
                <a:ext uri="{FF2B5EF4-FFF2-40B4-BE49-F238E27FC236}">
                  <a16:creationId xmlns:a16="http://schemas.microsoft.com/office/drawing/2014/main" id="{00000000-0008-0000-0000-00004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27</xdr:row>
          <xdr:rowOff>152400</xdr:rowOff>
        </xdr:from>
        <xdr:to>
          <xdr:col>10</xdr:col>
          <xdr:colOff>66675</xdr:colOff>
          <xdr:row>29</xdr:row>
          <xdr:rowOff>0</xdr:rowOff>
        </xdr:to>
        <xdr:sp macro="" textlink="">
          <xdr:nvSpPr>
            <xdr:cNvPr id="2894" name="Check Box 846" hidden="1">
              <a:extLst>
                <a:ext uri="{63B3BB69-23CF-44E3-9099-C40C66FF867C}">
                  <a14:compatExt spid="_x0000_s2894"/>
                </a:ext>
                <a:ext uri="{FF2B5EF4-FFF2-40B4-BE49-F238E27FC236}">
                  <a16:creationId xmlns:a16="http://schemas.microsoft.com/office/drawing/2014/main" id="{00000000-0008-0000-0000-00004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27</xdr:row>
          <xdr:rowOff>152400</xdr:rowOff>
        </xdr:from>
        <xdr:to>
          <xdr:col>10</xdr:col>
          <xdr:colOff>66675</xdr:colOff>
          <xdr:row>29</xdr:row>
          <xdr:rowOff>0</xdr:rowOff>
        </xdr:to>
        <xdr:sp macro="" textlink="">
          <xdr:nvSpPr>
            <xdr:cNvPr id="2895" name="Check Box 847" hidden="1">
              <a:extLst>
                <a:ext uri="{63B3BB69-23CF-44E3-9099-C40C66FF867C}">
                  <a14:compatExt spid="_x0000_s2895"/>
                </a:ext>
                <a:ext uri="{FF2B5EF4-FFF2-40B4-BE49-F238E27FC236}">
                  <a16:creationId xmlns:a16="http://schemas.microsoft.com/office/drawing/2014/main" id="{00000000-0008-0000-0000-00004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27</xdr:row>
          <xdr:rowOff>152400</xdr:rowOff>
        </xdr:from>
        <xdr:to>
          <xdr:col>10</xdr:col>
          <xdr:colOff>66675</xdr:colOff>
          <xdr:row>29</xdr:row>
          <xdr:rowOff>0</xdr:rowOff>
        </xdr:to>
        <xdr:sp macro="" textlink="">
          <xdr:nvSpPr>
            <xdr:cNvPr id="2896" name="Check Box 848" hidden="1">
              <a:extLst>
                <a:ext uri="{63B3BB69-23CF-44E3-9099-C40C66FF867C}">
                  <a14:compatExt spid="_x0000_s2896"/>
                </a:ext>
                <a:ext uri="{FF2B5EF4-FFF2-40B4-BE49-F238E27FC236}">
                  <a16:creationId xmlns:a16="http://schemas.microsoft.com/office/drawing/2014/main" id="{00000000-0008-0000-0000-00005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27</xdr:row>
          <xdr:rowOff>152400</xdr:rowOff>
        </xdr:from>
        <xdr:to>
          <xdr:col>10</xdr:col>
          <xdr:colOff>66675</xdr:colOff>
          <xdr:row>29</xdr:row>
          <xdr:rowOff>0</xdr:rowOff>
        </xdr:to>
        <xdr:sp macro="" textlink="">
          <xdr:nvSpPr>
            <xdr:cNvPr id="2897" name="Check Box 849" hidden="1">
              <a:extLst>
                <a:ext uri="{63B3BB69-23CF-44E3-9099-C40C66FF867C}">
                  <a14:compatExt spid="_x0000_s2897"/>
                </a:ext>
                <a:ext uri="{FF2B5EF4-FFF2-40B4-BE49-F238E27FC236}">
                  <a16:creationId xmlns:a16="http://schemas.microsoft.com/office/drawing/2014/main" id="{00000000-0008-0000-0000-00005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27</xdr:row>
          <xdr:rowOff>152400</xdr:rowOff>
        </xdr:from>
        <xdr:to>
          <xdr:col>10</xdr:col>
          <xdr:colOff>66675</xdr:colOff>
          <xdr:row>29</xdr:row>
          <xdr:rowOff>0</xdr:rowOff>
        </xdr:to>
        <xdr:sp macro="" textlink="">
          <xdr:nvSpPr>
            <xdr:cNvPr id="2898" name="Check Box 850" hidden="1">
              <a:extLst>
                <a:ext uri="{63B3BB69-23CF-44E3-9099-C40C66FF867C}">
                  <a14:compatExt spid="_x0000_s2898"/>
                </a:ext>
                <a:ext uri="{FF2B5EF4-FFF2-40B4-BE49-F238E27FC236}">
                  <a16:creationId xmlns:a16="http://schemas.microsoft.com/office/drawing/2014/main" id="{00000000-0008-0000-0000-00005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27</xdr:row>
          <xdr:rowOff>152400</xdr:rowOff>
        </xdr:from>
        <xdr:to>
          <xdr:col>10</xdr:col>
          <xdr:colOff>66675</xdr:colOff>
          <xdr:row>29</xdr:row>
          <xdr:rowOff>0</xdr:rowOff>
        </xdr:to>
        <xdr:sp macro="" textlink="">
          <xdr:nvSpPr>
            <xdr:cNvPr id="2899" name="Check Box 851" hidden="1">
              <a:extLst>
                <a:ext uri="{63B3BB69-23CF-44E3-9099-C40C66FF867C}">
                  <a14:compatExt spid="_x0000_s2899"/>
                </a:ext>
                <a:ext uri="{FF2B5EF4-FFF2-40B4-BE49-F238E27FC236}">
                  <a16:creationId xmlns:a16="http://schemas.microsoft.com/office/drawing/2014/main" id="{00000000-0008-0000-0000-00005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152400</xdr:rowOff>
        </xdr:from>
        <xdr:to>
          <xdr:col>10</xdr:col>
          <xdr:colOff>66675</xdr:colOff>
          <xdr:row>30</xdr:row>
          <xdr:rowOff>0</xdr:rowOff>
        </xdr:to>
        <xdr:sp macro="" textlink="">
          <xdr:nvSpPr>
            <xdr:cNvPr id="2900" name="Check Box 852" hidden="1">
              <a:extLst>
                <a:ext uri="{63B3BB69-23CF-44E3-9099-C40C66FF867C}">
                  <a14:compatExt spid="_x0000_s2900"/>
                </a:ext>
                <a:ext uri="{FF2B5EF4-FFF2-40B4-BE49-F238E27FC236}">
                  <a16:creationId xmlns:a16="http://schemas.microsoft.com/office/drawing/2014/main" id="{00000000-0008-0000-0000-00005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152400</xdr:rowOff>
        </xdr:from>
        <xdr:to>
          <xdr:col>10</xdr:col>
          <xdr:colOff>66675</xdr:colOff>
          <xdr:row>30</xdr:row>
          <xdr:rowOff>0</xdr:rowOff>
        </xdr:to>
        <xdr:sp macro="" textlink="">
          <xdr:nvSpPr>
            <xdr:cNvPr id="2901" name="Check Box 853" hidden="1">
              <a:extLst>
                <a:ext uri="{63B3BB69-23CF-44E3-9099-C40C66FF867C}">
                  <a14:compatExt spid="_x0000_s2901"/>
                </a:ext>
                <a:ext uri="{FF2B5EF4-FFF2-40B4-BE49-F238E27FC236}">
                  <a16:creationId xmlns:a16="http://schemas.microsoft.com/office/drawing/2014/main" id="{00000000-0008-0000-0000-00005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152400</xdr:rowOff>
        </xdr:from>
        <xdr:to>
          <xdr:col>10</xdr:col>
          <xdr:colOff>66675</xdr:colOff>
          <xdr:row>30</xdr:row>
          <xdr:rowOff>0</xdr:rowOff>
        </xdr:to>
        <xdr:sp macro="" textlink="">
          <xdr:nvSpPr>
            <xdr:cNvPr id="2902" name="Check Box 854" hidden="1">
              <a:extLst>
                <a:ext uri="{63B3BB69-23CF-44E3-9099-C40C66FF867C}">
                  <a14:compatExt spid="_x0000_s2902"/>
                </a:ext>
                <a:ext uri="{FF2B5EF4-FFF2-40B4-BE49-F238E27FC236}">
                  <a16:creationId xmlns:a16="http://schemas.microsoft.com/office/drawing/2014/main" id="{00000000-0008-0000-0000-00005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27</xdr:row>
          <xdr:rowOff>152400</xdr:rowOff>
        </xdr:from>
        <xdr:to>
          <xdr:col>10</xdr:col>
          <xdr:colOff>66675</xdr:colOff>
          <xdr:row>29</xdr:row>
          <xdr:rowOff>0</xdr:rowOff>
        </xdr:to>
        <xdr:sp macro="" textlink="">
          <xdr:nvSpPr>
            <xdr:cNvPr id="2903" name="Check Box 855" hidden="1">
              <a:extLst>
                <a:ext uri="{63B3BB69-23CF-44E3-9099-C40C66FF867C}">
                  <a14:compatExt spid="_x0000_s2903"/>
                </a:ext>
                <a:ext uri="{FF2B5EF4-FFF2-40B4-BE49-F238E27FC236}">
                  <a16:creationId xmlns:a16="http://schemas.microsoft.com/office/drawing/2014/main" id="{00000000-0008-0000-0000-00005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152400</xdr:rowOff>
        </xdr:from>
        <xdr:to>
          <xdr:col>10</xdr:col>
          <xdr:colOff>66675</xdr:colOff>
          <xdr:row>30</xdr:row>
          <xdr:rowOff>0</xdr:rowOff>
        </xdr:to>
        <xdr:sp macro="" textlink="">
          <xdr:nvSpPr>
            <xdr:cNvPr id="2904" name="Check Box 856" hidden="1">
              <a:extLst>
                <a:ext uri="{63B3BB69-23CF-44E3-9099-C40C66FF867C}">
                  <a14:compatExt spid="_x0000_s2904"/>
                </a:ext>
                <a:ext uri="{FF2B5EF4-FFF2-40B4-BE49-F238E27FC236}">
                  <a16:creationId xmlns:a16="http://schemas.microsoft.com/office/drawing/2014/main" id="{00000000-0008-0000-0000-00005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152400</xdr:rowOff>
        </xdr:from>
        <xdr:to>
          <xdr:col>10</xdr:col>
          <xdr:colOff>66675</xdr:colOff>
          <xdr:row>30</xdr:row>
          <xdr:rowOff>0</xdr:rowOff>
        </xdr:to>
        <xdr:sp macro="" textlink="">
          <xdr:nvSpPr>
            <xdr:cNvPr id="2905" name="Check Box 857" hidden="1">
              <a:extLst>
                <a:ext uri="{63B3BB69-23CF-44E3-9099-C40C66FF867C}">
                  <a14:compatExt spid="_x0000_s2905"/>
                </a:ext>
                <a:ext uri="{FF2B5EF4-FFF2-40B4-BE49-F238E27FC236}">
                  <a16:creationId xmlns:a16="http://schemas.microsoft.com/office/drawing/2014/main" id="{00000000-0008-0000-0000-00005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27</xdr:row>
          <xdr:rowOff>152400</xdr:rowOff>
        </xdr:from>
        <xdr:to>
          <xdr:col>10</xdr:col>
          <xdr:colOff>66675</xdr:colOff>
          <xdr:row>29</xdr:row>
          <xdr:rowOff>0</xdr:rowOff>
        </xdr:to>
        <xdr:sp macro="" textlink="">
          <xdr:nvSpPr>
            <xdr:cNvPr id="2906" name="Check Box 858" hidden="1">
              <a:extLst>
                <a:ext uri="{63B3BB69-23CF-44E3-9099-C40C66FF867C}">
                  <a14:compatExt spid="_x0000_s2906"/>
                </a:ext>
                <a:ext uri="{FF2B5EF4-FFF2-40B4-BE49-F238E27FC236}">
                  <a16:creationId xmlns:a16="http://schemas.microsoft.com/office/drawing/2014/main" id="{00000000-0008-0000-0000-00005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27</xdr:row>
          <xdr:rowOff>152400</xdr:rowOff>
        </xdr:from>
        <xdr:to>
          <xdr:col>10</xdr:col>
          <xdr:colOff>66675</xdr:colOff>
          <xdr:row>29</xdr:row>
          <xdr:rowOff>0</xdr:rowOff>
        </xdr:to>
        <xdr:sp macro="" textlink="">
          <xdr:nvSpPr>
            <xdr:cNvPr id="2907" name="Check Box 859" hidden="1">
              <a:extLst>
                <a:ext uri="{63B3BB69-23CF-44E3-9099-C40C66FF867C}">
                  <a14:compatExt spid="_x0000_s2907"/>
                </a:ext>
                <a:ext uri="{FF2B5EF4-FFF2-40B4-BE49-F238E27FC236}">
                  <a16:creationId xmlns:a16="http://schemas.microsoft.com/office/drawing/2014/main" id="{00000000-0008-0000-0000-00005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152400</xdr:rowOff>
        </xdr:from>
        <xdr:to>
          <xdr:col>10</xdr:col>
          <xdr:colOff>66675</xdr:colOff>
          <xdr:row>30</xdr:row>
          <xdr:rowOff>0</xdr:rowOff>
        </xdr:to>
        <xdr:sp macro="" textlink="">
          <xdr:nvSpPr>
            <xdr:cNvPr id="2908" name="Check Box 860" hidden="1">
              <a:extLst>
                <a:ext uri="{63B3BB69-23CF-44E3-9099-C40C66FF867C}">
                  <a14:compatExt spid="_x0000_s2908"/>
                </a:ext>
                <a:ext uri="{FF2B5EF4-FFF2-40B4-BE49-F238E27FC236}">
                  <a16:creationId xmlns:a16="http://schemas.microsoft.com/office/drawing/2014/main" id="{00000000-0008-0000-0000-00005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152400</xdr:rowOff>
        </xdr:from>
        <xdr:to>
          <xdr:col>10</xdr:col>
          <xdr:colOff>66675</xdr:colOff>
          <xdr:row>30</xdr:row>
          <xdr:rowOff>0</xdr:rowOff>
        </xdr:to>
        <xdr:sp macro="" textlink="">
          <xdr:nvSpPr>
            <xdr:cNvPr id="2909" name="Check Box 861" hidden="1">
              <a:extLst>
                <a:ext uri="{63B3BB69-23CF-44E3-9099-C40C66FF867C}">
                  <a14:compatExt spid="_x0000_s2909"/>
                </a:ext>
                <a:ext uri="{FF2B5EF4-FFF2-40B4-BE49-F238E27FC236}">
                  <a16:creationId xmlns:a16="http://schemas.microsoft.com/office/drawing/2014/main" id="{00000000-0008-0000-0000-00005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152400</xdr:rowOff>
        </xdr:from>
        <xdr:to>
          <xdr:col>10</xdr:col>
          <xdr:colOff>66675</xdr:colOff>
          <xdr:row>30</xdr:row>
          <xdr:rowOff>0</xdr:rowOff>
        </xdr:to>
        <xdr:sp macro="" textlink="">
          <xdr:nvSpPr>
            <xdr:cNvPr id="2910" name="Check Box 862" hidden="1">
              <a:extLst>
                <a:ext uri="{63B3BB69-23CF-44E3-9099-C40C66FF867C}">
                  <a14:compatExt spid="_x0000_s2910"/>
                </a:ext>
                <a:ext uri="{FF2B5EF4-FFF2-40B4-BE49-F238E27FC236}">
                  <a16:creationId xmlns:a16="http://schemas.microsoft.com/office/drawing/2014/main" id="{00000000-0008-0000-0000-00005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27</xdr:row>
          <xdr:rowOff>152400</xdr:rowOff>
        </xdr:from>
        <xdr:to>
          <xdr:col>10</xdr:col>
          <xdr:colOff>66675</xdr:colOff>
          <xdr:row>29</xdr:row>
          <xdr:rowOff>0</xdr:rowOff>
        </xdr:to>
        <xdr:sp macro="" textlink="">
          <xdr:nvSpPr>
            <xdr:cNvPr id="2911" name="Check Box 863" hidden="1">
              <a:extLst>
                <a:ext uri="{63B3BB69-23CF-44E3-9099-C40C66FF867C}">
                  <a14:compatExt spid="_x0000_s2911"/>
                </a:ext>
                <a:ext uri="{FF2B5EF4-FFF2-40B4-BE49-F238E27FC236}">
                  <a16:creationId xmlns:a16="http://schemas.microsoft.com/office/drawing/2014/main" id="{00000000-0008-0000-0000-00005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152400</xdr:rowOff>
        </xdr:from>
        <xdr:to>
          <xdr:col>10</xdr:col>
          <xdr:colOff>66675</xdr:colOff>
          <xdr:row>30</xdr:row>
          <xdr:rowOff>0</xdr:rowOff>
        </xdr:to>
        <xdr:sp macro="" textlink="">
          <xdr:nvSpPr>
            <xdr:cNvPr id="2912" name="Check Box 864" hidden="1">
              <a:extLst>
                <a:ext uri="{63B3BB69-23CF-44E3-9099-C40C66FF867C}">
                  <a14:compatExt spid="_x0000_s2912"/>
                </a:ext>
                <a:ext uri="{FF2B5EF4-FFF2-40B4-BE49-F238E27FC236}">
                  <a16:creationId xmlns:a16="http://schemas.microsoft.com/office/drawing/2014/main" id="{00000000-0008-0000-0000-00006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152400</xdr:rowOff>
        </xdr:from>
        <xdr:to>
          <xdr:col>10</xdr:col>
          <xdr:colOff>66675</xdr:colOff>
          <xdr:row>30</xdr:row>
          <xdr:rowOff>0</xdr:rowOff>
        </xdr:to>
        <xdr:sp macro="" textlink="">
          <xdr:nvSpPr>
            <xdr:cNvPr id="2913" name="Check Box 865" hidden="1">
              <a:extLst>
                <a:ext uri="{63B3BB69-23CF-44E3-9099-C40C66FF867C}">
                  <a14:compatExt spid="_x0000_s2913"/>
                </a:ext>
                <a:ext uri="{FF2B5EF4-FFF2-40B4-BE49-F238E27FC236}">
                  <a16:creationId xmlns:a16="http://schemas.microsoft.com/office/drawing/2014/main" id="{00000000-0008-0000-0000-00006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27</xdr:row>
          <xdr:rowOff>152400</xdr:rowOff>
        </xdr:from>
        <xdr:to>
          <xdr:col>10</xdr:col>
          <xdr:colOff>66675</xdr:colOff>
          <xdr:row>29</xdr:row>
          <xdr:rowOff>0</xdr:rowOff>
        </xdr:to>
        <xdr:sp macro="" textlink="">
          <xdr:nvSpPr>
            <xdr:cNvPr id="2914" name="Check Box 866" hidden="1">
              <a:extLst>
                <a:ext uri="{63B3BB69-23CF-44E3-9099-C40C66FF867C}">
                  <a14:compatExt spid="_x0000_s2914"/>
                </a:ext>
                <a:ext uri="{FF2B5EF4-FFF2-40B4-BE49-F238E27FC236}">
                  <a16:creationId xmlns:a16="http://schemas.microsoft.com/office/drawing/2014/main" id="{00000000-0008-0000-0000-00006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27</xdr:row>
          <xdr:rowOff>152400</xdr:rowOff>
        </xdr:from>
        <xdr:to>
          <xdr:col>10</xdr:col>
          <xdr:colOff>66675</xdr:colOff>
          <xdr:row>29</xdr:row>
          <xdr:rowOff>0</xdr:rowOff>
        </xdr:to>
        <xdr:sp macro="" textlink="">
          <xdr:nvSpPr>
            <xdr:cNvPr id="2915" name="Check Box 867" hidden="1">
              <a:extLst>
                <a:ext uri="{63B3BB69-23CF-44E3-9099-C40C66FF867C}">
                  <a14:compatExt spid="_x0000_s2915"/>
                </a:ext>
                <a:ext uri="{FF2B5EF4-FFF2-40B4-BE49-F238E27FC236}">
                  <a16:creationId xmlns:a16="http://schemas.microsoft.com/office/drawing/2014/main" id="{00000000-0008-0000-0000-00006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152400</xdr:rowOff>
        </xdr:from>
        <xdr:to>
          <xdr:col>10</xdr:col>
          <xdr:colOff>66675</xdr:colOff>
          <xdr:row>30</xdr:row>
          <xdr:rowOff>0</xdr:rowOff>
        </xdr:to>
        <xdr:sp macro="" textlink="">
          <xdr:nvSpPr>
            <xdr:cNvPr id="2916" name="Check Box 868" hidden="1">
              <a:extLst>
                <a:ext uri="{63B3BB69-23CF-44E3-9099-C40C66FF867C}">
                  <a14:compatExt spid="_x0000_s2916"/>
                </a:ext>
                <a:ext uri="{FF2B5EF4-FFF2-40B4-BE49-F238E27FC236}">
                  <a16:creationId xmlns:a16="http://schemas.microsoft.com/office/drawing/2014/main" id="{00000000-0008-0000-0000-00006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152400</xdr:rowOff>
        </xdr:from>
        <xdr:to>
          <xdr:col>10</xdr:col>
          <xdr:colOff>66675</xdr:colOff>
          <xdr:row>30</xdr:row>
          <xdr:rowOff>0</xdr:rowOff>
        </xdr:to>
        <xdr:sp macro="" textlink="">
          <xdr:nvSpPr>
            <xdr:cNvPr id="2917" name="Check Box 869" hidden="1">
              <a:extLst>
                <a:ext uri="{63B3BB69-23CF-44E3-9099-C40C66FF867C}">
                  <a14:compatExt spid="_x0000_s2917"/>
                </a:ext>
                <a:ext uri="{FF2B5EF4-FFF2-40B4-BE49-F238E27FC236}">
                  <a16:creationId xmlns:a16="http://schemas.microsoft.com/office/drawing/2014/main" id="{00000000-0008-0000-0000-00006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27</xdr:row>
          <xdr:rowOff>152400</xdr:rowOff>
        </xdr:from>
        <xdr:to>
          <xdr:col>10</xdr:col>
          <xdr:colOff>66675</xdr:colOff>
          <xdr:row>29</xdr:row>
          <xdr:rowOff>0</xdr:rowOff>
        </xdr:to>
        <xdr:sp macro="" textlink="">
          <xdr:nvSpPr>
            <xdr:cNvPr id="2918" name="Check Box 870" hidden="1">
              <a:extLst>
                <a:ext uri="{63B3BB69-23CF-44E3-9099-C40C66FF867C}">
                  <a14:compatExt spid="_x0000_s2918"/>
                </a:ext>
                <a:ext uri="{FF2B5EF4-FFF2-40B4-BE49-F238E27FC236}">
                  <a16:creationId xmlns:a16="http://schemas.microsoft.com/office/drawing/2014/main" id="{00000000-0008-0000-0000-00006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27</xdr:row>
          <xdr:rowOff>152400</xdr:rowOff>
        </xdr:from>
        <xdr:to>
          <xdr:col>10</xdr:col>
          <xdr:colOff>66675</xdr:colOff>
          <xdr:row>29</xdr:row>
          <xdr:rowOff>0</xdr:rowOff>
        </xdr:to>
        <xdr:sp macro="" textlink="">
          <xdr:nvSpPr>
            <xdr:cNvPr id="2919" name="Check Box 871" hidden="1">
              <a:extLst>
                <a:ext uri="{63B3BB69-23CF-44E3-9099-C40C66FF867C}">
                  <a14:compatExt spid="_x0000_s2919"/>
                </a:ext>
                <a:ext uri="{FF2B5EF4-FFF2-40B4-BE49-F238E27FC236}">
                  <a16:creationId xmlns:a16="http://schemas.microsoft.com/office/drawing/2014/main" id="{00000000-0008-0000-0000-00006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152400</xdr:rowOff>
        </xdr:from>
        <xdr:to>
          <xdr:col>10</xdr:col>
          <xdr:colOff>66675</xdr:colOff>
          <xdr:row>30</xdr:row>
          <xdr:rowOff>0</xdr:rowOff>
        </xdr:to>
        <xdr:sp macro="" textlink="">
          <xdr:nvSpPr>
            <xdr:cNvPr id="2920" name="Check Box 872" hidden="1">
              <a:extLst>
                <a:ext uri="{63B3BB69-23CF-44E3-9099-C40C66FF867C}">
                  <a14:compatExt spid="_x0000_s2920"/>
                </a:ext>
                <a:ext uri="{FF2B5EF4-FFF2-40B4-BE49-F238E27FC236}">
                  <a16:creationId xmlns:a16="http://schemas.microsoft.com/office/drawing/2014/main" id="{00000000-0008-0000-0000-00006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27</xdr:row>
          <xdr:rowOff>152400</xdr:rowOff>
        </xdr:from>
        <xdr:to>
          <xdr:col>10</xdr:col>
          <xdr:colOff>66675</xdr:colOff>
          <xdr:row>29</xdr:row>
          <xdr:rowOff>0</xdr:rowOff>
        </xdr:to>
        <xdr:sp macro="" textlink="">
          <xdr:nvSpPr>
            <xdr:cNvPr id="2921" name="Check Box 873" hidden="1">
              <a:extLst>
                <a:ext uri="{63B3BB69-23CF-44E3-9099-C40C66FF867C}">
                  <a14:compatExt spid="_x0000_s2921"/>
                </a:ext>
                <a:ext uri="{FF2B5EF4-FFF2-40B4-BE49-F238E27FC236}">
                  <a16:creationId xmlns:a16="http://schemas.microsoft.com/office/drawing/2014/main" id="{00000000-0008-0000-0000-00006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27</xdr:row>
          <xdr:rowOff>152400</xdr:rowOff>
        </xdr:from>
        <xdr:to>
          <xdr:col>10</xdr:col>
          <xdr:colOff>66675</xdr:colOff>
          <xdr:row>29</xdr:row>
          <xdr:rowOff>0</xdr:rowOff>
        </xdr:to>
        <xdr:sp macro="" textlink="">
          <xdr:nvSpPr>
            <xdr:cNvPr id="2922" name="Check Box 874" hidden="1">
              <a:extLst>
                <a:ext uri="{63B3BB69-23CF-44E3-9099-C40C66FF867C}">
                  <a14:compatExt spid="_x0000_s2922"/>
                </a:ext>
                <a:ext uri="{FF2B5EF4-FFF2-40B4-BE49-F238E27FC236}">
                  <a16:creationId xmlns:a16="http://schemas.microsoft.com/office/drawing/2014/main" id="{00000000-0008-0000-0000-00006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152400</xdr:rowOff>
        </xdr:from>
        <xdr:to>
          <xdr:col>10</xdr:col>
          <xdr:colOff>66675</xdr:colOff>
          <xdr:row>30</xdr:row>
          <xdr:rowOff>0</xdr:rowOff>
        </xdr:to>
        <xdr:sp macro="" textlink="">
          <xdr:nvSpPr>
            <xdr:cNvPr id="2923" name="Check Box 875" hidden="1">
              <a:extLst>
                <a:ext uri="{63B3BB69-23CF-44E3-9099-C40C66FF867C}">
                  <a14:compatExt spid="_x0000_s2923"/>
                </a:ext>
                <a:ext uri="{FF2B5EF4-FFF2-40B4-BE49-F238E27FC236}">
                  <a16:creationId xmlns:a16="http://schemas.microsoft.com/office/drawing/2014/main" id="{00000000-0008-0000-0000-00006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152400</xdr:rowOff>
        </xdr:from>
        <xdr:to>
          <xdr:col>10</xdr:col>
          <xdr:colOff>66675</xdr:colOff>
          <xdr:row>30</xdr:row>
          <xdr:rowOff>0</xdr:rowOff>
        </xdr:to>
        <xdr:sp macro="" textlink="">
          <xdr:nvSpPr>
            <xdr:cNvPr id="2924" name="Check Box 876" hidden="1">
              <a:extLst>
                <a:ext uri="{63B3BB69-23CF-44E3-9099-C40C66FF867C}">
                  <a14:compatExt spid="_x0000_s2924"/>
                </a:ext>
                <a:ext uri="{FF2B5EF4-FFF2-40B4-BE49-F238E27FC236}">
                  <a16:creationId xmlns:a16="http://schemas.microsoft.com/office/drawing/2014/main" id="{00000000-0008-0000-0000-00006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27</xdr:row>
          <xdr:rowOff>152400</xdr:rowOff>
        </xdr:from>
        <xdr:to>
          <xdr:col>10</xdr:col>
          <xdr:colOff>66675</xdr:colOff>
          <xdr:row>29</xdr:row>
          <xdr:rowOff>0</xdr:rowOff>
        </xdr:to>
        <xdr:sp macro="" textlink="">
          <xdr:nvSpPr>
            <xdr:cNvPr id="2925" name="Check Box 877" hidden="1">
              <a:extLst>
                <a:ext uri="{63B3BB69-23CF-44E3-9099-C40C66FF867C}">
                  <a14:compatExt spid="_x0000_s2925"/>
                </a:ext>
                <a:ext uri="{FF2B5EF4-FFF2-40B4-BE49-F238E27FC236}">
                  <a16:creationId xmlns:a16="http://schemas.microsoft.com/office/drawing/2014/main" id="{00000000-0008-0000-0000-00006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27</xdr:row>
          <xdr:rowOff>152400</xdr:rowOff>
        </xdr:from>
        <xdr:to>
          <xdr:col>10</xdr:col>
          <xdr:colOff>66675</xdr:colOff>
          <xdr:row>29</xdr:row>
          <xdr:rowOff>0</xdr:rowOff>
        </xdr:to>
        <xdr:sp macro="" textlink="">
          <xdr:nvSpPr>
            <xdr:cNvPr id="2926" name="Check Box 878" hidden="1">
              <a:extLst>
                <a:ext uri="{63B3BB69-23CF-44E3-9099-C40C66FF867C}">
                  <a14:compatExt spid="_x0000_s2926"/>
                </a:ext>
                <a:ext uri="{FF2B5EF4-FFF2-40B4-BE49-F238E27FC236}">
                  <a16:creationId xmlns:a16="http://schemas.microsoft.com/office/drawing/2014/main" id="{00000000-0008-0000-0000-00006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152400</xdr:rowOff>
        </xdr:from>
        <xdr:to>
          <xdr:col>10</xdr:col>
          <xdr:colOff>66675</xdr:colOff>
          <xdr:row>30</xdr:row>
          <xdr:rowOff>0</xdr:rowOff>
        </xdr:to>
        <xdr:sp macro="" textlink="">
          <xdr:nvSpPr>
            <xdr:cNvPr id="2927" name="Check Box 879" hidden="1">
              <a:extLst>
                <a:ext uri="{63B3BB69-23CF-44E3-9099-C40C66FF867C}">
                  <a14:compatExt spid="_x0000_s2927"/>
                </a:ext>
                <a:ext uri="{FF2B5EF4-FFF2-40B4-BE49-F238E27FC236}">
                  <a16:creationId xmlns:a16="http://schemas.microsoft.com/office/drawing/2014/main" id="{00000000-0008-0000-0000-00006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152400</xdr:rowOff>
        </xdr:from>
        <xdr:to>
          <xdr:col>10</xdr:col>
          <xdr:colOff>66675</xdr:colOff>
          <xdr:row>30</xdr:row>
          <xdr:rowOff>0</xdr:rowOff>
        </xdr:to>
        <xdr:sp macro="" textlink="">
          <xdr:nvSpPr>
            <xdr:cNvPr id="2928" name="Check Box 880" hidden="1">
              <a:extLst>
                <a:ext uri="{63B3BB69-23CF-44E3-9099-C40C66FF867C}">
                  <a14:compatExt spid="_x0000_s2928"/>
                </a:ext>
                <a:ext uri="{FF2B5EF4-FFF2-40B4-BE49-F238E27FC236}">
                  <a16:creationId xmlns:a16="http://schemas.microsoft.com/office/drawing/2014/main" id="{00000000-0008-0000-0000-00007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152400</xdr:rowOff>
        </xdr:from>
        <xdr:to>
          <xdr:col>10</xdr:col>
          <xdr:colOff>66675</xdr:colOff>
          <xdr:row>30</xdr:row>
          <xdr:rowOff>0</xdr:rowOff>
        </xdr:to>
        <xdr:sp macro="" textlink="">
          <xdr:nvSpPr>
            <xdr:cNvPr id="2929" name="Check Box 881" hidden="1">
              <a:extLst>
                <a:ext uri="{63B3BB69-23CF-44E3-9099-C40C66FF867C}">
                  <a14:compatExt spid="_x0000_s2929"/>
                </a:ext>
                <a:ext uri="{FF2B5EF4-FFF2-40B4-BE49-F238E27FC236}">
                  <a16:creationId xmlns:a16="http://schemas.microsoft.com/office/drawing/2014/main" id="{00000000-0008-0000-0000-00007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152400</xdr:rowOff>
        </xdr:from>
        <xdr:to>
          <xdr:col>10</xdr:col>
          <xdr:colOff>66675</xdr:colOff>
          <xdr:row>30</xdr:row>
          <xdr:rowOff>0</xdr:rowOff>
        </xdr:to>
        <xdr:sp macro="" textlink="">
          <xdr:nvSpPr>
            <xdr:cNvPr id="2930" name="Check Box 882" hidden="1">
              <a:extLst>
                <a:ext uri="{63B3BB69-23CF-44E3-9099-C40C66FF867C}">
                  <a14:compatExt spid="_x0000_s2930"/>
                </a:ext>
                <a:ext uri="{FF2B5EF4-FFF2-40B4-BE49-F238E27FC236}">
                  <a16:creationId xmlns:a16="http://schemas.microsoft.com/office/drawing/2014/main" id="{00000000-0008-0000-0000-00007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152400</xdr:rowOff>
        </xdr:from>
        <xdr:to>
          <xdr:col>10</xdr:col>
          <xdr:colOff>66675</xdr:colOff>
          <xdr:row>30</xdr:row>
          <xdr:rowOff>0</xdr:rowOff>
        </xdr:to>
        <xdr:sp macro="" textlink="">
          <xdr:nvSpPr>
            <xdr:cNvPr id="2931" name="Check Box 883" hidden="1">
              <a:extLst>
                <a:ext uri="{63B3BB69-23CF-44E3-9099-C40C66FF867C}">
                  <a14:compatExt spid="_x0000_s2931"/>
                </a:ext>
                <a:ext uri="{FF2B5EF4-FFF2-40B4-BE49-F238E27FC236}">
                  <a16:creationId xmlns:a16="http://schemas.microsoft.com/office/drawing/2014/main" id="{00000000-0008-0000-0000-00007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152400</xdr:rowOff>
        </xdr:from>
        <xdr:to>
          <xdr:col>10</xdr:col>
          <xdr:colOff>66675</xdr:colOff>
          <xdr:row>30</xdr:row>
          <xdr:rowOff>0</xdr:rowOff>
        </xdr:to>
        <xdr:sp macro="" textlink="">
          <xdr:nvSpPr>
            <xdr:cNvPr id="2932" name="Check Box 884" hidden="1">
              <a:extLst>
                <a:ext uri="{63B3BB69-23CF-44E3-9099-C40C66FF867C}">
                  <a14:compatExt spid="_x0000_s2932"/>
                </a:ext>
                <a:ext uri="{FF2B5EF4-FFF2-40B4-BE49-F238E27FC236}">
                  <a16:creationId xmlns:a16="http://schemas.microsoft.com/office/drawing/2014/main" id="{00000000-0008-0000-0000-00007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152400</xdr:rowOff>
        </xdr:from>
        <xdr:to>
          <xdr:col>10</xdr:col>
          <xdr:colOff>66675</xdr:colOff>
          <xdr:row>30</xdr:row>
          <xdr:rowOff>0</xdr:rowOff>
        </xdr:to>
        <xdr:sp macro="" textlink="">
          <xdr:nvSpPr>
            <xdr:cNvPr id="2933" name="Check Box 885" hidden="1">
              <a:extLst>
                <a:ext uri="{63B3BB69-23CF-44E3-9099-C40C66FF867C}">
                  <a14:compatExt spid="_x0000_s2933"/>
                </a:ext>
                <a:ext uri="{FF2B5EF4-FFF2-40B4-BE49-F238E27FC236}">
                  <a16:creationId xmlns:a16="http://schemas.microsoft.com/office/drawing/2014/main" id="{00000000-0008-0000-0000-00007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152400</xdr:rowOff>
        </xdr:from>
        <xdr:to>
          <xdr:col>10</xdr:col>
          <xdr:colOff>66675</xdr:colOff>
          <xdr:row>30</xdr:row>
          <xdr:rowOff>0</xdr:rowOff>
        </xdr:to>
        <xdr:sp macro="" textlink="">
          <xdr:nvSpPr>
            <xdr:cNvPr id="2934" name="Check Box 886" hidden="1">
              <a:extLst>
                <a:ext uri="{63B3BB69-23CF-44E3-9099-C40C66FF867C}">
                  <a14:compatExt spid="_x0000_s2934"/>
                </a:ext>
                <a:ext uri="{FF2B5EF4-FFF2-40B4-BE49-F238E27FC236}">
                  <a16:creationId xmlns:a16="http://schemas.microsoft.com/office/drawing/2014/main" id="{00000000-0008-0000-0000-00007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152400</xdr:rowOff>
        </xdr:from>
        <xdr:to>
          <xdr:col>10</xdr:col>
          <xdr:colOff>66675</xdr:colOff>
          <xdr:row>30</xdr:row>
          <xdr:rowOff>0</xdr:rowOff>
        </xdr:to>
        <xdr:sp macro="" textlink="">
          <xdr:nvSpPr>
            <xdr:cNvPr id="2935" name="Check Box 887" hidden="1">
              <a:extLst>
                <a:ext uri="{63B3BB69-23CF-44E3-9099-C40C66FF867C}">
                  <a14:compatExt spid="_x0000_s2935"/>
                </a:ext>
                <a:ext uri="{FF2B5EF4-FFF2-40B4-BE49-F238E27FC236}">
                  <a16:creationId xmlns:a16="http://schemas.microsoft.com/office/drawing/2014/main" id="{00000000-0008-0000-0000-00007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152400</xdr:rowOff>
        </xdr:from>
        <xdr:to>
          <xdr:col>10</xdr:col>
          <xdr:colOff>66675</xdr:colOff>
          <xdr:row>30</xdr:row>
          <xdr:rowOff>0</xdr:rowOff>
        </xdr:to>
        <xdr:sp macro="" textlink="">
          <xdr:nvSpPr>
            <xdr:cNvPr id="2936" name="Check Box 888" hidden="1">
              <a:extLst>
                <a:ext uri="{63B3BB69-23CF-44E3-9099-C40C66FF867C}">
                  <a14:compatExt spid="_x0000_s2936"/>
                </a:ext>
                <a:ext uri="{FF2B5EF4-FFF2-40B4-BE49-F238E27FC236}">
                  <a16:creationId xmlns:a16="http://schemas.microsoft.com/office/drawing/2014/main" id="{00000000-0008-0000-0000-00007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152400</xdr:rowOff>
        </xdr:from>
        <xdr:to>
          <xdr:col>10</xdr:col>
          <xdr:colOff>66675</xdr:colOff>
          <xdr:row>30</xdr:row>
          <xdr:rowOff>0</xdr:rowOff>
        </xdr:to>
        <xdr:sp macro="" textlink="">
          <xdr:nvSpPr>
            <xdr:cNvPr id="2937" name="Check Box 889" hidden="1">
              <a:extLst>
                <a:ext uri="{63B3BB69-23CF-44E3-9099-C40C66FF867C}">
                  <a14:compatExt spid="_x0000_s2937"/>
                </a:ext>
                <a:ext uri="{FF2B5EF4-FFF2-40B4-BE49-F238E27FC236}">
                  <a16:creationId xmlns:a16="http://schemas.microsoft.com/office/drawing/2014/main" id="{00000000-0008-0000-0000-00007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152400</xdr:rowOff>
        </xdr:from>
        <xdr:to>
          <xdr:col>10</xdr:col>
          <xdr:colOff>66675</xdr:colOff>
          <xdr:row>30</xdr:row>
          <xdr:rowOff>0</xdr:rowOff>
        </xdr:to>
        <xdr:sp macro="" textlink="">
          <xdr:nvSpPr>
            <xdr:cNvPr id="2938" name="Check Box 890" hidden="1">
              <a:extLst>
                <a:ext uri="{63B3BB69-23CF-44E3-9099-C40C66FF867C}">
                  <a14:compatExt spid="_x0000_s2938"/>
                </a:ext>
                <a:ext uri="{FF2B5EF4-FFF2-40B4-BE49-F238E27FC236}">
                  <a16:creationId xmlns:a16="http://schemas.microsoft.com/office/drawing/2014/main" id="{00000000-0008-0000-0000-00007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152400</xdr:rowOff>
        </xdr:from>
        <xdr:to>
          <xdr:col>10</xdr:col>
          <xdr:colOff>66675</xdr:colOff>
          <xdr:row>30</xdr:row>
          <xdr:rowOff>0</xdr:rowOff>
        </xdr:to>
        <xdr:sp macro="" textlink="">
          <xdr:nvSpPr>
            <xdr:cNvPr id="2939" name="Check Box 891" hidden="1">
              <a:extLst>
                <a:ext uri="{63B3BB69-23CF-44E3-9099-C40C66FF867C}">
                  <a14:compatExt spid="_x0000_s2939"/>
                </a:ext>
                <a:ext uri="{FF2B5EF4-FFF2-40B4-BE49-F238E27FC236}">
                  <a16:creationId xmlns:a16="http://schemas.microsoft.com/office/drawing/2014/main" id="{00000000-0008-0000-0000-00007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152400</xdr:rowOff>
        </xdr:from>
        <xdr:to>
          <xdr:col>10</xdr:col>
          <xdr:colOff>66675</xdr:colOff>
          <xdr:row>30</xdr:row>
          <xdr:rowOff>0</xdr:rowOff>
        </xdr:to>
        <xdr:sp macro="" textlink="">
          <xdr:nvSpPr>
            <xdr:cNvPr id="2940" name="Check Box 892" hidden="1">
              <a:extLst>
                <a:ext uri="{63B3BB69-23CF-44E3-9099-C40C66FF867C}">
                  <a14:compatExt spid="_x0000_s2940"/>
                </a:ext>
                <a:ext uri="{FF2B5EF4-FFF2-40B4-BE49-F238E27FC236}">
                  <a16:creationId xmlns:a16="http://schemas.microsoft.com/office/drawing/2014/main" id="{00000000-0008-0000-0000-00007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152400</xdr:rowOff>
        </xdr:from>
        <xdr:to>
          <xdr:col>10</xdr:col>
          <xdr:colOff>66675</xdr:colOff>
          <xdr:row>30</xdr:row>
          <xdr:rowOff>0</xdr:rowOff>
        </xdr:to>
        <xdr:sp macro="" textlink="">
          <xdr:nvSpPr>
            <xdr:cNvPr id="2941" name="Check Box 893" hidden="1">
              <a:extLst>
                <a:ext uri="{63B3BB69-23CF-44E3-9099-C40C66FF867C}">
                  <a14:compatExt spid="_x0000_s2941"/>
                </a:ext>
                <a:ext uri="{FF2B5EF4-FFF2-40B4-BE49-F238E27FC236}">
                  <a16:creationId xmlns:a16="http://schemas.microsoft.com/office/drawing/2014/main" id="{00000000-0008-0000-0000-00007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152400</xdr:rowOff>
        </xdr:from>
        <xdr:to>
          <xdr:col>10</xdr:col>
          <xdr:colOff>66675</xdr:colOff>
          <xdr:row>30</xdr:row>
          <xdr:rowOff>0</xdr:rowOff>
        </xdr:to>
        <xdr:sp macro="" textlink="">
          <xdr:nvSpPr>
            <xdr:cNvPr id="2942" name="Check Box 894" hidden="1">
              <a:extLst>
                <a:ext uri="{63B3BB69-23CF-44E3-9099-C40C66FF867C}">
                  <a14:compatExt spid="_x0000_s2942"/>
                </a:ext>
                <a:ext uri="{FF2B5EF4-FFF2-40B4-BE49-F238E27FC236}">
                  <a16:creationId xmlns:a16="http://schemas.microsoft.com/office/drawing/2014/main" id="{00000000-0008-0000-0000-00007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152400</xdr:rowOff>
        </xdr:from>
        <xdr:to>
          <xdr:col>10</xdr:col>
          <xdr:colOff>66675</xdr:colOff>
          <xdr:row>30</xdr:row>
          <xdr:rowOff>0</xdr:rowOff>
        </xdr:to>
        <xdr:sp macro="" textlink="">
          <xdr:nvSpPr>
            <xdr:cNvPr id="2943" name="Check Box 895" hidden="1">
              <a:extLst>
                <a:ext uri="{63B3BB69-23CF-44E3-9099-C40C66FF867C}">
                  <a14:compatExt spid="_x0000_s2943"/>
                </a:ext>
                <a:ext uri="{FF2B5EF4-FFF2-40B4-BE49-F238E27FC236}">
                  <a16:creationId xmlns:a16="http://schemas.microsoft.com/office/drawing/2014/main" id="{00000000-0008-0000-0000-00007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29</xdr:row>
          <xdr:rowOff>152400</xdr:rowOff>
        </xdr:from>
        <xdr:to>
          <xdr:col>10</xdr:col>
          <xdr:colOff>66675</xdr:colOff>
          <xdr:row>31</xdr:row>
          <xdr:rowOff>0</xdr:rowOff>
        </xdr:to>
        <xdr:sp macro="" textlink="">
          <xdr:nvSpPr>
            <xdr:cNvPr id="2944" name="Check Box 896" hidden="1">
              <a:extLst>
                <a:ext uri="{63B3BB69-23CF-44E3-9099-C40C66FF867C}">
                  <a14:compatExt spid="_x0000_s2944"/>
                </a:ext>
                <a:ext uri="{FF2B5EF4-FFF2-40B4-BE49-F238E27FC236}">
                  <a16:creationId xmlns:a16="http://schemas.microsoft.com/office/drawing/2014/main" id="{00000000-0008-0000-0000-00008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29</xdr:row>
          <xdr:rowOff>152400</xdr:rowOff>
        </xdr:from>
        <xdr:to>
          <xdr:col>10</xdr:col>
          <xdr:colOff>66675</xdr:colOff>
          <xdr:row>31</xdr:row>
          <xdr:rowOff>0</xdr:rowOff>
        </xdr:to>
        <xdr:sp macro="" textlink="">
          <xdr:nvSpPr>
            <xdr:cNvPr id="2945" name="Check Box 897" hidden="1">
              <a:extLst>
                <a:ext uri="{63B3BB69-23CF-44E3-9099-C40C66FF867C}">
                  <a14:compatExt spid="_x0000_s2945"/>
                </a:ext>
                <a:ext uri="{FF2B5EF4-FFF2-40B4-BE49-F238E27FC236}">
                  <a16:creationId xmlns:a16="http://schemas.microsoft.com/office/drawing/2014/main" id="{00000000-0008-0000-0000-00008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29</xdr:row>
          <xdr:rowOff>152400</xdr:rowOff>
        </xdr:from>
        <xdr:to>
          <xdr:col>10</xdr:col>
          <xdr:colOff>66675</xdr:colOff>
          <xdr:row>31</xdr:row>
          <xdr:rowOff>0</xdr:rowOff>
        </xdr:to>
        <xdr:sp macro="" textlink="">
          <xdr:nvSpPr>
            <xdr:cNvPr id="2946" name="Check Box 898" hidden="1">
              <a:extLst>
                <a:ext uri="{63B3BB69-23CF-44E3-9099-C40C66FF867C}">
                  <a14:compatExt spid="_x0000_s2946"/>
                </a:ext>
                <a:ext uri="{FF2B5EF4-FFF2-40B4-BE49-F238E27FC236}">
                  <a16:creationId xmlns:a16="http://schemas.microsoft.com/office/drawing/2014/main" id="{00000000-0008-0000-0000-00008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152400</xdr:rowOff>
        </xdr:from>
        <xdr:to>
          <xdr:col>10</xdr:col>
          <xdr:colOff>66675</xdr:colOff>
          <xdr:row>30</xdr:row>
          <xdr:rowOff>0</xdr:rowOff>
        </xdr:to>
        <xdr:sp macro="" textlink="">
          <xdr:nvSpPr>
            <xdr:cNvPr id="2947" name="Check Box 899" hidden="1">
              <a:extLst>
                <a:ext uri="{63B3BB69-23CF-44E3-9099-C40C66FF867C}">
                  <a14:compatExt spid="_x0000_s2947"/>
                </a:ext>
                <a:ext uri="{FF2B5EF4-FFF2-40B4-BE49-F238E27FC236}">
                  <a16:creationId xmlns:a16="http://schemas.microsoft.com/office/drawing/2014/main" id="{00000000-0008-0000-0000-00008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29</xdr:row>
          <xdr:rowOff>152400</xdr:rowOff>
        </xdr:from>
        <xdr:to>
          <xdr:col>10</xdr:col>
          <xdr:colOff>66675</xdr:colOff>
          <xdr:row>31</xdr:row>
          <xdr:rowOff>0</xdr:rowOff>
        </xdr:to>
        <xdr:sp macro="" textlink="">
          <xdr:nvSpPr>
            <xdr:cNvPr id="2948" name="Check Box 900" hidden="1">
              <a:extLst>
                <a:ext uri="{63B3BB69-23CF-44E3-9099-C40C66FF867C}">
                  <a14:compatExt spid="_x0000_s2948"/>
                </a:ext>
                <a:ext uri="{FF2B5EF4-FFF2-40B4-BE49-F238E27FC236}">
                  <a16:creationId xmlns:a16="http://schemas.microsoft.com/office/drawing/2014/main" id="{00000000-0008-0000-0000-00008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29</xdr:row>
          <xdr:rowOff>152400</xdr:rowOff>
        </xdr:from>
        <xdr:to>
          <xdr:col>10</xdr:col>
          <xdr:colOff>66675</xdr:colOff>
          <xdr:row>31</xdr:row>
          <xdr:rowOff>0</xdr:rowOff>
        </xdr:to>
        <xdr:sp macro="" textlink="">
          <xdr:nvSpPr>
            <xdr:cNvPr id="2949" name="Check Box 901" hidden="1">
              <a:extLst>
                <a:ext uri="{63B3BB69-23CF-44E3-9099-C40C66FF867C}">
                  <a14:compatExt spid="_x0000_s2949"/>
                </a:ext>
                <a:ext uri="{FF2B5EF4-FFF2-40B4-BE49-F238E27FC236}">
                  <a16:creationId xmlns:a16="http://schemas.microsoft.com/office/drawing/2014/main" id="{00000000-0008-0000-0000-00008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152400</xdr:rowOff>
        </xdr:from>
        <xdr:to>
          <xdr:col>10</xdr:col>
          <xdr:colOff>66675</xdr:colOff>
          <xdr:row>30</xdr:row>
          <xdr:rowOff>0</xdr:rowOff>
        </xdr:to>
        <xdr:sp macro="" textlink="">
          <xdr:nvSpPr>
            <xdr:cNvPr id="2950" name="Check Box 902" hidden="1">
              <a:extLst>
                <a:ext uri="{63B3BB69-23CF-44E3-9099-C40C66FF867C}">
                  <a14:compatExt spid="_x0000_s2950"/>
                </a:ext>
                <a:ext uri="{FF2B5EF4-FFF2-40B4-BE49-F238E27FC236}">
                  <a16:creationId xmlns:a16="http://schemas.microsoft.com/office/drawing/2014/main" id="{00000000-0008-0000-0000-00008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152400</xdr:rowOff>
        </xdr:from>
        <xdr:to>
          <xdr:col>10</xdr:col>
          <xdr:colOff>66675</xdr:colOff>
          <xdr:row>30</xdr:row>
          <xdr:rowOff>0</xdr:rowOff>
        </xdr:to>
        <xdr:sp macro="" textlink="">
          <xdr:nvSpPr>
            <xdr:cNvPr id="2951" name="Check Box 903" hidden="1">
              <a:extLst>
                <a:ext uri="{63B3BB69-23CF-44E3-9099-C40C66FF867C}">
                  <a14:compatExt spid="_x0000_s2951"/>
                </a:ext>
                <a:ext uri="{FF2B5EF4-FFF2-40B4-BE49-F238E27FC236}">
                  <a16:creationId xmlns:a16="http://schemas.microsoft.com/office/drawing/2014/main" id="{00000000-0008-0000-0000-00008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29</xdr:row>
          <xdr:rowOff>152400</xdr:rowOff>
        </xdr:from>
        <xdr:to>
          <xdr:col>10</xdr:col>
          <xdr:colOff>66675</xdr:colOff>
          <xdr:row>31</xdr:row>
          <xdr:rowOff>0</xdr:rowOff>
        </xdr:to>
        <xdr:sp macro="" textlink="">
          <xdr:nvSpPr>
            <xdr:cNvPr id="2952" name="Check Box 904" hidden="1">
              <a:extLst>
                <a:ext uri="{63B3BB69-23CF-44E3-9099-C40C66FF867C}">
                  <a14:compatExt spid="_x0000_s2952"/>
                </a:ext>
                <a:ext uri="{FF2B5EF4-FFF2-40B4-BE49-F238E27FC236}">
                  <a16:creationId xmlns:a16="http://schemas.microsoft.com/office/drawing/2014/main" id="{00000000-0008-0000-0000-00008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29</xdr:row>
          <xdr:rowOff>152400</xdr:rowOff>
        </xdr:from>
        <xdr:to>
          <xdr:col>10</xdr:col>
          <xdr:colOff>66675</xdr:colOff>
          <xdr:row>31</xdr:row>
          <xdr:rowOff>0</xdr:rowOff>
        </xdr:to>
        <xdr:sp macro="" textlink="">
          <xdr:nvSpPr>
            <xdr:cNvPr id="2953" name="Check Box 905" hidden="1">
              <a:extLst>
                <a:ext uri="{63B3BB69-23CF-44E3-9099-C40C66FF867C}">
                  <a14:compatExt spid="_x0000_s2953"/>
                </a:ext>
                <a:ext uri="{FF2B5EF4-FFF2-40B4-BE49-F238E27FC236}">
                  <a16:creationId xmlns:a16="http://schemas.microsoft.com/office/drawing/2014/main" id="{00000000-0008-0000-0000-00008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29</xdr:row>
          <xdr:rowOff>152400</xdr:rowOff>
        </xdr:from>
        <xdr:to>
          <xdr:col>10</xdr:col>
          <xdr:colOff>66675</xdr:colOff>
          <xdr:row>31</xdr:row>
          <xdr:rowOff>0</xdr:rowOff>
        </xdr:to>
        <xdr:sp macro="" textlink="">
          <xdr:nvSpPr>
            <xdr:cNvPr id="2954" name="Check Box 906" hidden="1">
              <a:extLst>
                <a:ext uri="{63B3BB69-23CF-44E3-9099-C40C66FF867C}">
                  <a14:compatExt spid="_x0000_s2954"/>
                </a:ext>
                <a:ext uri="{FF2B5EF4-FFF2-40B4-BE49-F238E27FC236}">
                  <a16:creationId xmlns:a16="http://schemas.microsoft.com/office/drawing/2014/main" id="{00000000-0008-0000-0000-00008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152400</xdr:rowOff>
        </xdr:from>
        <xdr:to>
          <xdr:col>10</xdr:col>
          <xdr:colOff>66675</xdr:colOff>
          <xdr:row>30</xdr:row>
          <xdr:rowOff>0</xdr:rowOff>
        </xdr:to>
        <xdr:sp macro="" textlink="">
          <xdr:nvSpPr>
            <xdr:cNvPr id="2955" name="Check Box 907" hidden="1">
              <a:extLst>
                <a:ext uri="{63B3BB69-23CF-44E3-9099-C40C66FF867C}">
                  <a14:compatExt spid="_x0000_s2955"/>
                </a:ext>
                <a:ext uri="{FF2B5EF4-FFF2-40B4-BE49-F238E27FC236}">
                  <a16:creationId xmlns:a16="http://schemas.microsoft.com/office/drawing/2014/main" id="{00000000-0008-0000-0000-00008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29</xdr:row>
          <xdr:rowOff>152400</xdr:rowOff>
        </xdr:from>
        <xdr:to>
          <xdr:col>10</xdr:col>
          <xdr:colOff>66675</xdr:colOff>
          <xdr:row>31</xdr:row>
          <xdr:rowOff>0</xdr:rowOff>
        </xdr:to>
        <xdr:sp macro="" textlink="">
          <xdr:nvSpPr>
            <xdr:cNvPr id="2956" name="Check Box 908" hidden="1">
              <a:extLst>
                <a:ext uri="{63B3BB69-23CF-44E3-9099-C40C66FF867C}">
                  <a14:compatExt spid="_x0000_s2956"/>
                </a:ext>
                <a:ext uri="{FF2B5EF4-FFF2-40B4-BE49-F238E27FC236}">
                  <a16:creationId xmlns:a16="http://schemas.microsoft.com/office/drawing/2014/main" id="{00000000-0008-0000-0000-00008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29</xdr:row>
          <xdr:rowOff>152400</xdr:rowOff>
        </xdr:from>
        <xdr:to>
          <xdr:col>10</xdr:col>
          <xdr:colOff>66675</xdr:colOff>
          <xdr:row>31</xdr:row>
          <xdr:rowOff>0</xdr:rowOff>
        </xdr:to>
        <xdr:sp macro="" textlink="">
          <xdr:nvSpPr>
            <xdr:cNvPr id="2957" name="Check Box 909" hidden="1">
              <a:extLst>
                <a:ext uri="{63B3BB69-23CF-44E3-9099-C40C66FF867C}">
                  <a14:compatExt spid="_x0000_s2957"/>
                </a:ext>
                <a:ext uri="{FF2B5EF4-FFF2-40B4-BE49-F238E27FC236}">
                  <a16:creationId xmlns:a16="http://schemas.microsoft.com/office/drawing/2014/main" id="{00000000-0008-0000-0000-00008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152400</xdr:rowOff>
        </xdr:from>
        <xdr:to>
          <xdr:col>10</xdr:col>
          <xdr:colOff>66675</xdr:colOff>
          <xdr:row>30</xdr:row>
          <xdr:rowOff>0</xdr:rowOff>
        </xdr:to>
        <xdr:sp macro="" textlink="">
          <xdr:nvSpPr>
            <xdr:cNvPr id="2958" name="Check Box 910" hidden="1">
              <a:extLst>
                <a:ext uri="{63B3BB69-23CF-44E3-9099-C40C66FF867C}">
                  <a14:compatExt spid="_x0000_s2958"/>
                </a:ext>
                <a:ext uri="{FF2B5EF4-FFF2-40B4-BE49-F238E27FC236}">
                  <a16:creationId xmlns:a16="http://schemas.microsoft.com/office/drawing/2014/main" id="{00000000-0008-0000-0000-00008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152400</xdr:rowOff>
        </xdr:from>
        <xdr:to>
          <xdr:col>10</xdr:col>
          <xdr:colOff>66675</xdr:colOff>
          <xdr:row>30</xdr:row>
          <xdr:rowOff>0</xdr:rowOff>
        </xdr:to>
        <xdr:sp macro="" textlink="">
          <xdr:nvSpPr>
            <xdr:cNvPr id="2959" name="Check Box 911" hidden="1">
              <a:extLst>
                <a:ext uri="{63B3BB69-23CF-44E3-9099-C40C66FF867C}">
                  <a14:compatExt spid="_x0000_s2959"/>
                </a:ext>
                <a:ext uri="{FF2B5EF4-FFF2-40B4-BE49-F238E27FC236}">
                  <a16:creationId xmlns:a16="http://schemas.microsoft.com/office/drawing/2014/main" id="{00000000-0008-0000-0000-00008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29</xdr:row>
          <xdr:rowOff>152400</xdr:rowOff>
        </xdr:from>
        <xdr:to>
          <xdr:col>10</xdr:col>
          <xdr:colOff>66675</xdr:colOff>
          <xdr:row>31</xdr:row>
          <xdr:rowOff>0</xdr:rowOff>
        </xdr:to>
        <xdr:sp macro="" textlink="">
          <xdr:nvSpPr>
            <xdr:cNvPr id="2960" name="Check Box 912" hidden="1">
              <a:extLst>
                <a:ext uri="{63B3BB69-23CF-44E3-9099-C40C66FF867C}">
                  <a14:compatExt spid="_x0000_s2960"/>
                </a:ext>
                <a:ext uri="{FF2B5EF4-FFF2-40B4-BE49-F238E27FC236}">
                  <a16:creationId xmlns:a16="http://schemas.microsoft.com/office/drawing/2014/main" id="{00000000-0008-0000-0000-00009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29</xdr:row>
          <xdr:rowOff>152400</xdr:rowOff>
        </xdr:from>
        <xdr:to>
          <xdr:col>10</xdr:col>
          <xdr:colOff>66675</xdr:colOff>
          <xdr:row>31</xdr:row>
          <xdr:rowOff>0</xdr:rowOff>
        </xdr:to>
        <xdr:sp macro="" textlink="">
          <xdr:nvSpPr>
            <xdr:cNvPr id="2961" name="Check Box 913" hidden="1">
              <a:extLst>
                <a:ext uri="{63B3BB69-23CF-44E3-9099-C40C66FF867C}">
                  <a14:compatExt spid="_x0000_s2961"/>
                </a:ext>
                <a:ext uri="{FF2B5EF4-FFF2-40B4-BE49-F238E27FC236}">
                  <a16:creationId xmlns:a16="http://schemas.microsoft.com/office/drawing/2014/main" id="{00000000-0008-0000-0000-00009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152400</xdr:rowOff>
        </xdr:from>
        <xdr:to>
          <xdr:col>10</xdr:col>
          <xdr:colOff>66675</xdr:colOff>
          <xdr:row>30</xdr:row>
          <xdr:rowOff>0</xdr:rowOff>
        </xdr:to>
        <xdr:sp macro="" textlink="">
          <xdr:nvSpPr>
            <xdr:cNvPr id="2962" name="Check Box 914" hidden="1">
              <a:extLst>
                <a:ext uri="{63B3BB69-23CF-44E3-9099-C40C66FF867C}">
                  <a14:compatExt spid="_x0000_s2962"/>
                </a:ext>
                <a:ext uri="{FF2B5EF4-FFF2-40B4-BE49-F238E27FC236}">
                  <a16:creationId xmlns:a16="http://schemas.microsoft.com/office/drawing/2014/main" id="{00000000-0008-0000-0000-00009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152400</xdr:rowOff>
        </xdr:from>
        <xdr:to>
          <xdr:col>10</xdr:col>
          <xdr:colOff>66675</xdr:colOff>
          <xdr:row>30</xdr:row>
          <xdr:rowOff>0</xdr:rowOff>
        </xdr:to>
        <xdr:sp macro="" textlink="">
          <xdr:nvSpPr>
            <xdr:cNvPr id="2963" name="Check Box 915" hidden="1">
              <a:extLst>
                <a:ext uri="{63B3BB69-23CF-44E3-9099-C40C66FF867C}">
                  <a14:compatExt spid="_x0000_s2963"/>
                </a:ext>
                <a:ext uri="{FF2B5EF4-FFF2-40B4-BE49-F238E27FC236}">
                  <a16:creationId xmlns:a16="http://schemas.microsoft.com/office/drawing/2014/main" id="{00000000-0008-0000-0000-00009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29</xdr:row>
          <xdr:rowOff>152400</xdr:rowOff>
        </xdr:from>
        <xdr:to>
          <xdr:col>10</xdr:col>
          <xdr:colOff>66675</xdr:colOff>
          <xdr:row>31</xdr:row>
          <xdr:rowOff>0</xdr:rowOff>
        </xdr:to>
        <xdr:sp macro="" textlink="">
          <xdr:nvSpPr>
            <xdr:cNvPr id="2964" name="Check Box 916" hidden="1">
              <a:extLst>
                <a:ext uri="{63B3BB69-23CF-44E3-9099-C40C66FF867C}">
                  <a14:compatExt spid="_x0000_s2964"/>
                </a:ext>
                <a:ext uri="{FF2B5EF4-FFF2-40B4-BE49-F238E27FC236}">
                  <a16:creationId xmlns:a16="http://schemas.microsoft.com/office/drawing/2014/main" id="{00000000-0008-0000-0000-00009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152400</xdr:rowOff>
        </xdr:from>
        <xdr:to>
          <xdr:col>10</xdr:col>
          <xdr:colOff>66675</xdr:colOff>
          <xdr:row>30</xdr:row>
          <xdr:rowOff>0</xdr:rowOff>
        </xdr:to>
        <xdr:sp macro="" textlink="">
          <xdr:nvSpPr>
            <xdr:cNvPr id="2965" name="Check Box 917" hidden="1">
              <a:extLst>
                <a:ext uri="{63B3BB69-23CF-44E3-9099-C40C66FF867C}">
                  <a14:compatExt spid="_x0000_s2965"/>
                </a:ext>
                <a:ext uri="{FF2B5EF4-FFF2-40B4-BE49-F238E27FC236}">
                  <a16:creationId xmlns:a16="http://schemas.microsoft.com/office/drawing/2014/main" id="{00000000-0008-0000-0000-00009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152400</xdr:rowOff>
        </xdr:from>
        <xdr:to>
          <xdr:col>10</xdr:col>
          <xdr:colOff>66675</xdr:colOff>
          <xdr:row>30</xdr:row>
          <xdr:rowOff>0</xdr:rowOff>
        </xdr:to>
        <xdr:sp macro="" textlink="">
          <xdr:nvSpPr>
            <xdr:cNvPr id="2966" name="Check Box 918" hidden="1">
              <a:extLst>
                <a:ext uri="{63B3BB69-23CF-44E3-9099-C40C66FF867C}">
                  <a14:compatExt spid="_x0000_s2966"/>
                </a:ext>
                <a:ext uri="{FF2B5EF4-FFF2-40B4-BE49-F238E27FC236}">
                  <a16:creationId xmlns:a16="http://schemas.microsoft.com/office/drawing/2014/main" id="{00000000-0008-0000-0000-00009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29</xdr:row>
          <xdr:rowOff>152400</xdr:rowOff>
        </xdr:from>
        <xdr:to>
          <xdr:col>10</xdr:col>
          <xdr:colOff>66675</xdr:colOff>
          <xdr:row>31</xdr:row>
          <xdr:rowOff>0</xdr:rowOff>
        </xdr:to>
        <xdr:sp macro="" textlink="">
          <xdr:nvSpPr>
            <xdr:cNvPr id="2967" name="Check Box 919" hidden="1">
              <a:extLst>
                <a:ext uri="{63B3BB69-23CF-44E3-9099-C40C66FF867C}">
                  <a14:compatExt spid="_x0000_s2967"/>
                </a:ext>
                <a:ext uri="{FF2B5EF4-FFF2-40B4-BE49-F238E27FC236}">
                  <a16:creationId xmlns:a16="http://schemas.microsoft.com/office/drawing/2014/main" id="{00000000-0008-0000-0000-00009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29</xdr:row>
          <xdr:rowOff>152400</xdr:rowOff>
        </xdr:from>
        <xdr:to>
          <xdr:col>10</xdr:col>
          <xdr:colOff>66675</xdr:colOff>
          <xdr:row>31</xdr:row>
          <xdr:rowOff>0</xdr:rowOff>
        </xdr:to>
        <xdr:sp macro="" textlink="">
          <xdr:nvSpPr>
            <xdr:cNvPr id="2968" name="Check Box 920" hidden="1">
              <a:extLst>
                <a:ext uri="{63B3BB69-23CF-44E3-9099-C40C66FF867C}">
                  <a14:compatExt spid="_x0000_s2968"/>
                </a:ext>
                <a:ext uri="{FF2B5EF4-FFF2-40B4-BE49-F238E27FC236}">
                  <a16:creationId xmlns:a16="http://schemas.microsoft.com/office/drawing/2014/main" id="{00000000-0008-0000-0000-00009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152400</xdr:rowOff>
        </xdr:from>
        <xdr:to>
          <xdr:col>10</xdr:col>
          <xdr:colOff>66675</xdr:colOff>
          <xdr:row>30</xdr:row>
          <xdr:rowOff>0</xdr:rowOff>
        </xdr:to>
        <xdr:sp macro="" textlink="">
          <xdr:nvSpPr>
            <xdr:cNvPr id="2969" name="Check Box 921" hidden="1">
              <a:extLst>
                <a:ext uri="{63B3BB69-23CF-44E3-9099-C40C66FF867C}">
                  <a14:compatExt spid="_x0000_s2969"/>
                </a:ext>
                <a:ext uri="{FF2B5EF4-FFF2-40B4-BE49-F238E27FC236}">
                  <a16:creationId xmlns:a16="http://schemas.microsoft.com/office/drawing/2014/main" id="{00000000-0008-0000-0000-00009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152400</xdr:rowOff>
        </xdr:from>
        <xdr:to>
          <xdr:col>10</xdr:col>
          <xdr:colOff>66675</xdr:colOff>
          <xdr:row>30</xdr:row>
          <xdr:rowOff>0</xdr:rowOff>
        </xdr:to>
        <xdr:sp macro="" textlink="">
          <xdr:nvSpPr>
            <xdr:cNvPr id="2970" name="Check Box 922" hidden="1">
              <a:extLst>
                <a:ext uri="{63B3BB69-23CF-44E3-9099-C40C66FF867C}">
                  <a14:compatExt spid="_x0000_s2970"/>
                </a:ext>
                <a:ext uri="{FF2B5EF4-FFF2-40B4-BE49-F238E27FC236}">
                  <a16:creationId xmlns:a16="http://schemas.microsoft.com/office/drawing/2014/main" id="{00000000-0008-0000-0000-00009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29</xdr:row>
          <xdr:rowOff>152400</xdr:rowOff>
        </xdr:from>
        <xdr:to>
          <xdr:col>10</xdr:col>
          <xdr:colOff>66675</xdr:colOff>
          <xdr:row>31</xdr:row>
          <xdr:rowOff>0</xdr:rowOff>
        </xdr:to>
        <xdr:sp macro="" textlink="">
          <xdr:nvSpPr>
            <xdr:cNvPr id="2971" name="Check Box 923" hidden="1">
              <a:extLst>
                <a:ext uri="{63B3BB69-23CF-44E3-9099-C40C66FF867C}">
                  <a14:compatExt spid="_x0000_s2971"/>
                </a:ext>
                <a:ext uri="{FF2B5EF4-FFF2-40B4-BE49-F238E27FC236}">
                  <a16:creationId xmlns:a16="http://schemas.microsoft.com/office/drawing/2014/main" id="{00000000-0008-0000-0000-00009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29</xdr:row>
          <xdr:rowOff>152400</xdr:rowOff>
        </xdr:from>
        <xdr:to>
          <xdr:col>10</xdr:col>
          <xdr:colOff>66675</xdr:colOff>
          <xdr:row>31</xdr:row>
          <xdr:rowOff>0</xdr:rowOff>
        </xdr:to>
        <xdr:sp macro="" textlink="">
          <xdr:nvSpPr>
            <xdr:cNvPr id="2972" name="Check Box 924" hidden="1">
              <a:extLst>
                <a:ext uri="{63B3BB69-23CF-44E3-9099-C40C66FF867C}">
                  <a14:compatExt spid="_x0000_s2972"/>
                </a:ext>
                <a:ext uri="{FF2B5EF4-FFF2-40B4-BE49-F238E27FC236}">
                  <a16:creationId xmlns:a16="http://schemas.microsoft.com/office/drawing/2014/main" id="{00000000-0008-0000-0000-00009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29</xdr:row>
          <xdr:rowOff>152400</xdr:rowOff>
        </xdr:from>
        <xdr:to>
          <xdr:col>10</xdr:col>
          <xdr:colOff>66675</xdr:colOff>
          <xdr:row>31</xdr:row>
          <xdr:rowOff>0</xdr:rowOff>
        </xdr:to>
        <xdr:sp macro="" textlink="">
          <xdr:nvSpPr>
            <xdr:cNvPr id="2973" name="Check Box 925" hidden="1">
              <a:extLst>
                <a:ext uri="{63B3BB69-23CF-44E3-9099-C40C66FF867C}">
                  <a14:compatExt spid="_x0000_s2973"/>
                </a:ext>
                <a:ext uri="{FF2B5EF4-FFF2-40B4-BE49-F238E27FC236}">
                  <a16:creationId xmlns:a16="http://schemas.microsoft.com/office/drawing/2014/main" id="{00000000-0008-0000-0000-00009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29</xdr:row>
          <xdr:rowOff>152400</xdr:rowOff>
        </xdr:from>
        <xdr:to>
          <xdr:col>10</xdr:col>
          <xdr:colOff>66675</xdr:colOff>
          <xdr:row>31</xdr:row>
          <xdr:rowOff>0</xdr:rowOff>
        </xdr:to>
        <xdr:sp macro="" textlink="">
          <xdr:nvSpPr>
            <xdr:cNvPr id="2974" name="Check Box 926" hidden="1">
              <a:extLst>
                <a:ext uri="{63B3BB69-23CF-44E3-9099-C40C66FF867C}">
                  <a14:compatExt spid="_x0000_s2974"/>
                </a:ext>
                <a:ext uri="{FF2B5EF4-FFF2-40B4-BE49-F238E27FC236}">
                  <a16:creationId xmlns:a16="http://schemas.microsoft.com/office/drawing/2014/main" id="{00000000-0008-0000-0000-00009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29</xdr:row>
          <xdr:rowOff>152400</xdr:rowOff>
        </xdr:from>
        <xdr:to>
          <xdr:col>10</xdr:col>
          <xdr:colOff>66675</xdr:colOff>
          <xdr:row>31</xdr:row>
          <xdr:rowOff>0</xdr:rowOff>
        </xdr:to>
        <xdr:sp macro="" textlink="">
          <xdr:nvSpPr>
            <xdr:cNvPr id="2975" name="Check Box 927" hidden="1">
              <a:extLst>
                <a:ext uri="{63B3BB69-23CF-44E3-9099-C40C66FF867C}">
                  <a14:compatExt spid="_x0000_s2975"/>
                </a:ext>
                <a:ext uri="{FF2B5EF4-FFF2-40B4-BE49-F238E27FC236}">
                  <a16:creationId xmlns:a16="http://schemas.microsoft.com/office/drawing/2014/main" id="{00000000-0008-0000-0000-00009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29</xdr:row>
          <xdr:rowOff>152400</xdr:rowOff>
        </xdr:from>
        <xdr:to>
          <xdr:col>10</xdr:col>
          <xdr:colOff>66675</xdr:colOff>
          <xdr:row>31</xdr:row>
          <xdr:rowOff>0</xdr:rowOff>
        </xdr:to>
        <xdr:sp macro="" textlink="">
          <xdr:nvSpPr>
            <xdr:cNvPr id="2976" name="Check Box 928" hidden="1">
              <a:extLst>
                <a:ext uri="{63B3BB69-23CF-44E3-9099-C40C66FF867C}">
                  <a14:compatExt spid="_x0000_s2976"/>
                </a:ext>
                <a:ext uri="{FF2B5EF4-FFF2-40B4-BE49-F238E27FC236}">
                  <a16:creationId xmlns:a16="http://schemas.microsoft.com/office/drawing/2014/main" id="{00000000-0008-0000-0000-0000A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29</xdr:row>
          <xdr:rowOff>152400</xdr:rowOff>
        </xdr:from>
        <xdr:to>
          <xdr:col>10</xdr:col>
          <xdr:colOff>66675</xdr:colOff>
          <xdr:row>31</xdr:row>
          <xdr:rowOff>0</xdr:rowOff>
        </xdr:to>
        <xdr:sp macro="" textlink="">
          <xdr:nvSpPr>
            <xdr:cNvPr id="2977" name="Check Box 929" hidden="1">
              <a:extLst>
                <a:ext uri="{63B3BB69-23CF-44E3-9099-C40C66FF867C}">
                  <a14:compatExt spid="_x0000_s2977"/>
                </a:ext>
                <a:ext uri="{FF2B5EF4-FFF2-40B4-BE49-F238E27FC236}">
                  <a16:creationId xmlns:a16="http://schemas.microsoft.com/office/drawing/2014/main" id="{00000000-0008-0000-0000-0000A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29</xdr:row>
          <xdr:rowOff>152400</xdr:rowOff>
        </xdr:from>
        <xdr:to>
          <xdr:col>10</xdr:col>
          <xdr:colOff>66675</xdr:colOff>
          <xdr:row>31</xdr:row>
          <xdr:rowOff>0</xdr:rowOff>
        </xdr:to>
        <xdr:sp macro="" textlink="">
          <xdr:nvSpPr>
            <xdr:cNvPr id="2978" name="Check Box 930" hidden="1">
              <a:extLst>
                <a:ext uri="{63B3BB69-23CF-44E3-9099-C40C66FF867C}">
                  <a14:compatExt spid="_x0000_s2978"/>
                </a:ext>
                <a:ext uri="{FF2B5EF4-FFF2-40B4-BE49-F238E27FC236}">
                  <a16:creationId xmlns:a16="http://schemas.microsoft.com/office/drawing/2014/main" id="{00000000-0008-0000-0000-0000A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29</xdr:row>
          <xdr:rowOff>152400</xdr:rowOff>
        </xdr:from>
        <xdr:to>
          <xdr:col>10</xdr:col>
          <xdr:colOff>66675</xdr:colOff>
          <xdr:row>31</xdr:row>
          <xdr:rowOff>0</xdr:rowOff>
        </xdr:to>
        <xdr:sp macro="" textlink="">
          <xdr:nvSpPr>
            <xdr:cNvPr id="2979" name="Check Box 931" hidden="1">
              <a:extLst>
                <a:ext uri="{63B3BB69-23CF-44E3-9099-C40C66FF867C}">
                  <a14:compatExt spid="_x0000_s2979"/>
                </a:ext>
                <a:ext uri="{FF2B5EF4-FFF2-40B4-BE49-F238E27FC236}">
                  <a16:creationId xmlns:a16="http://schemas.microsoft.com/office/drawing/2014/main" id="{00000000-0008-0000-0000-0000A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29</xdr:row>
          <xdr:rowOff>152400</xdr:rowOff>
        </xdr:from>
        <xdr:to>
          <xdr:col>10</xdr:col>
          <xdr:colOff>66675</xdr:colOff>
          <xdr:row>31</xdr:row>
          <xdr:rowOff>0</xdr:rowOff>
        </xdr:to>
        <xdr:sp macro="" textlink="">
          <xdr:nvSpPr>
            <xdr:cNvPr id="2980" name="Check Box 932" hidden="1">
              <a:extLst>
                <a:ext uri="{63B3BB69-23CF-44E3-9099-C40C66FF867C}">
                  <a14:compatExt spid="_x0000_s2980"/>
                </a:ext>
                <a:ext uri="{FF2B5EF4-FFF2-40B4-BE49-F238E27FC236}">
                  <a16:creationId xmlns:a16="http://schemas.microsoft.com/office/drawing/2014/main" id="{00000000-0008-0000-0000-0000A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29</xdr:row>
          <xdr:rowOff>152400</xdr:rowOff>
        </xdr:from>
        <xdr:to>
          <xdr:col>10</xdr:col>
          <xdr:colOff>66675</xdr:colOff>
          <xdr:row>31</xdr:row>
          <xdr:rowOff>0</xdr:rowOff>
        </xdr:to>
        <xdr:sp macro="" textlink="">
          <xdr:nvSpPr>
            <xdr:cNvPr id="2981" name="Check Box 933" hidden="1">
              <a:extLst>
                <a:ext uri="{63B3BB69-23CF-44E3-9099-C40C66FF867C}">
                  <a14:compatExt spid="_x0000_s2981"/>
                </a:ext>
                <a:ext uri="{FF2B5EF4-FFF2-40B4-BE49-F238E27FC236}">
                  <a16:creationId xmlns:a16="http://schemas.microsoft.com/office/drawing/2014/main" id="{00000000-0008-0000-0000-0000A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29</xdr:row>
          <xdr:rowOff>152400</xdr:rowOff>
        </xdr:from>
        <xdr:to>
          <xdr:col>10</xdr:col>
          <xdr:colOff>66675</xdr:colOff>
          <xdr:row>31</xdr:row>
          <xdr:rowOff>0</xdr:rowOff>
        </xdr:to>
        <xdr:sp macro="" textlink="">
          <xdr:nvSpPr>
            <xdr:cNvPr id="2982" name="Check Box 934" hidden="1">
              <a:extLst>
                <a:ext uri="{63B3BB69-23CF-44E3-9099-C40C66FF867C}">
                  <a14:compatExt spid="_x0000_s2982"/>
                </a:ext>
                <a:ext uri="{FF2B5EF4-FFF2-40B4-BE49-F238E27FC236}">
                  <a16:creationId xmlns:a16="http://schemas.microsoft.com/office/drawing/2014/main" id="{00000000-0008-0000-0000-0000A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29</xdr:row>
          <xdr:rowOff>152400</xdr:rowOff>
        </xdr:from>
        <xdr:to>
          <xdr:col>10</xdr:col>
          <xdr:colOff>66675</xdr:colOff>
          <xdr:row>31</xdr:row>
          <xdr:rowOff>0</xdr:rowOff>
        </xdr:to>
        <xdr:sp macro="" textlink="">
          <xdr:nvSpPr>
            <xdr:cNvPr id="2983" name="Check Box 935" hidden="1">
              <a:extLst>
                <a:ext uri="{63B3BB69-23CF-44E3-9099-C40C66FF867C}">
                  <a14:compatExt spid="_x0000_s2983"/>
                </a:ext>
                <a:ext uri="{FF2B5EF4-FFF2-40B4-BE49-F238E27FC236}">
                  <a16:creationId xmlns:a16="http://schemas.microsoft.com/office/drawing/2014/main" id="{00000000-0008-0000-0000-0000A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29</xdr:row>
          <xdr:rowOff>152400</xdr:rowOff>
        </xdr:from>
        <xdr:to>
          <xdr:col>10</xdr:col>
          <xdr:colOff>66675</xdr:colOff>
          <xdr:row>31</xdr:row>
          <xdr:rowOff>0</xdr:rowOff>
        </xdr:to>
        <xdr:sp macro="" textlink="">
          <xdr:nvSpPr>
            <xdr:cNvPr id="2984" name="Check Box 936" hidden="1">
              <a:extLst>
                <a:ext uri="{63B3BB69-23CF-44E3-9099-C40C66FF867C}">
                  <a14:compatExt spid="_x0000_s2984"/>
                </a:ext>
                <a:ext uri="{FF2B5EF4-FFF2-40B4-BE49-F238E27FC236}">
                  <a16:creationId xmlns:a16="http://schemas.microsoft.com/office/drawing/2014/main" id="{00000000-0008-0000-0000-0000A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29</xdr:row>
          <xdr:rowOff>152400</xdr:rowOff>
        </xdr:from>
        <xdr:to>
          <xdr:col>10</xdr:col>
          <xdr:colOff>66675</xdr:colOff>
          <xdr:row>31</xdr:row>
          <xdr:rowOff>0</xdr:rowOff>
        </xdr:to>
        <xdr:sp macro="" textlink="">
          <xdr:nvSpPr>
            <xdr:cNvPr id="2985" name="Check Box 937" hidden="1">
              <a:extLst>
                <a:ext uri="{63B3BB69-23CF-44E3-9099-C40C66FF867C}">
                  <a14:compatExt spid="_x0000_s2985"/>
                </a:ext>
                <a:ext uri="{FF2B5EF4-FFF2-40B4-BE49-F238E27FC236}">
                  <a16:creationId xmlns:a16="http://schemas.microsoft.com/office/drawing/2014/main" id="{00000000-0008-0000-0000-0000A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29</xdr:row>
          <xdr:rowOff>152400</xdr:rowOff>
        </xdr:from>
        <xdr:to>
          <xdr:col>10</xdr:col>
          <xdr:colOff>66675</xdr:colOff>
          <xdr:row>31</xdr:row>
          <xdr:rowOff>0</xdr:rowOff>
        </xdr:to>
        <xdr:sp macro="" textlink="">
          <xdr:nvSpPr>
            <xdr:cNvPr id="2986" name="Check Box 938" hidden="1">
              <a:extLst>
                <a:ext uri="{63B3BB69-23CF-44E3-9099-C40C66FF867C}">
                  <a14:compatExt spid="_x0000_s2986"/>
                </a:ext>
                <a:ext uri="{FF2B5EF4-FFF2-40B4-BE49-F238E27FC236}">
                  <a16:creationId xmlns:a16="http://schemas.microsoft.com/office/drawing/2014/main" id="{00000000-0008-0000-0000-0000A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29</xdr:row>
          <xdr:rowOff>152400</xdr:rowOff>
        </xdr:from>
        <xdr:to>
          <xdr:col>10</xdr:col>
          <xdr:colOff>66675</xdr:colOff>
          <xdr:row>31</xdr:row>
          <xdr:rowOff>0</xdr:rowOff>
        </xdr:to>
        <xdr:sp macro="" textlink="">
          <xdr:nvSpPr>
            <xdr:cNvPr id="2987" name="Check Box 939" hidden="1">
              <a:extLst>
                <a:ext uri="{63B3BB69-23CF-44E3-9099-C40C66FF867C}">
                  <a14:compatExt spid="_x0000_s2987"/>
                </a:ext>
                <a:ext uri="{FF2B5EF4-FFF2-40B4-BE49-F238E27FC236}">
                  <a16:creationId xmlns:a16="http://schemas.microsoft.com/office/drawing/2014/main" id="{00000000-0008-0000-0000-0000A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152400</xdr:rowOff>
        </xdr:from>
        <xdr:to>
          <xdr:col>10</xdr:col>
          <xdr:colOff>66675</xdr:colOff>
          <xdr:row>32</xdr:row>
          <xdr:rowOff>0</xdr:rowOff>
        </xdr:to>
        <xdr:sp macro="" textlink="">
          <xdr:nvSpPr>
            <xdr:cNvPr id="2988" name="Check Box 940" hidden="1">
              <a:extLst>
                <a:ext uri="{63B3BB69-23CF-44E3-9099-C40C66FF867C}">
                  <a14:compatExt spid="_x0000_s2988"/>
                </a:ext>
                <a:ext uri="{FF2B5EF4-FFF2-40B4-BE49-F238E27FC236}">
                  <a16:creationId xmlns:a16="http://schemas.microsoft.com/office/drawing/2014/main" id="{00000000-0008-0000-0000-0000A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152400</xdr:rowOff>
        </xdr:from>
        <xdr:to>
          <xdr:col>10</xdr:col>
          <xdr:colOff>66675</xdr:colOff>
          <xdr:row>32</xdr:row>
          <xdr:rowOff>0</xdr:rowOff>
        </xdr:to>
        <xdr:sp macro="" textlink="">
          <xdr:nvSpPr>
            <xdr:cNvPr id="2989" name="Check Box 941" hidden="1">
              <a:extLst>
                <a:ext uri="{63B3BB69-23CF-44E3-9099-C40C66FF867C}">
                  <a14:compatExt spid="_x0000_s2989"/>
                </a:ext>
                <a:ext uri="{FF2B5EF4-FFF2-40B4-BE49-F238E27FC236}">
                  <a16:creationId xmlns:a16="http://schemas.microsoft.com/office/drawing/2014/main" id="{00000000-0008-0000-0000-0000A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152400</xdr:rowOff>
        </xdr:from>
        <xdr:to>
          <xdr:col>10</xdr:col>
          <xdr:colOff>66675</xdr:colOff>
          <xdr:row>32</xdr:row>
          <xdr:rowOff>0</xdr:rowOff>
        </xdr:to>
        <xdr:sp macro="" textlink="">
          <xdr:nvSpPr>
            <xdr:cNvPr id="2990" name="Check Box 942" hidden="1">
              <a:extLst>
                <a:ext uri="{63B3BB69-23CF-44E3-9099-C40C66FF867C}">
                  <a14:compatExt spid="_x0000_s2990"/>
                </a:ext>
                <a:ext uri="{FF2B5EF4-FFF2-40B4-BE49-F238E27FC236}">
                  <a16:creationId xmlns:a16="http://schemas.microsoft.com/office/drawing/2014/main" id="{00000000-0008-0000-0000-0000A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29</xdr:row>
          <xdr:rowOff>152400</xdr:rowOff>
        </xdr:from>
        <xdr:to>
          <xdr:col>10</xdr:col>
          <xdr:colOff>66675</xdr:colOff>
          <xdr:row>31</xdr:row>
          <xdr:rowOff>0</xdr:rowOff>
        </xdr:to>
        <xdr:sp macro="" textlink="">
          <xdr:nvSpPr>
            <xdr:cNvPr id="2991" name="Check Box 943" hidden="1">
              <a:extLst>
                <a:ext uri="{63B3BB69-23CF-44E3-9099-C40C66FF867C}">
                  <a14:compatExt spid="_x0000_s2991"/>
                </a:ext>
                <a:ext uri="{FF2B5EF4-FFF2-40B4-BE49-F238E27FC236}">
                  <a16:creationId xmlns:a16="http://schemas.microsoft.com/office/drawing/2014/main" id="{00000000-0008-0000-0000-0000A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152400</xdr:rowOff>
        </xdr:from>
        <xdr:to>
          <xdr:col>10</xdr:col>
          <xdr:colOff>66675</xdr:colOff>
          <xdr:row>32</xdr:row>
          <xdr:rowOff>0</xdr:rowOff>
        </xdr:to>
        <xdr:sp macro="" textlink="">
          <xdr:nvSpPr>
            <xdr:cNvPr id="2992" name="Check Box 944" hidden="1">
              <a:extLst>
                <a:ext uri="{63B3BB69-23CF-44E3-9099-C40C66FF867C}">
                  <a14:compatExt spid="_x0000_s2992"/>
                </a:ext>
                <a:ext uri="{FF2B5EF4-FFF2-40B4-BE49-F238E27FC236}">
                  <a16:creationId xmlns:a16="http://schemas.microsoft.com/office/drawing/2014/main" id="{00000000-0008-0000-0000-0000B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152400</xdr:rowOff>
        </xdr:from>
        <xdr:to>
          <xdr:col>10</xdr:col>
          <xdr:colOff>66675</xdr:colOff>
          <xdr:row>32</xdr:row>
          <xdr:rowOff>0</xdr:rowOff>
        </xdr:to>
        <xdr:sp macro="" textlink="">
          <xdr:nvSpPr>
            <xdr:cNvPr id="2993" name="Check Box 945" hidden="1">
              <a:extLst>
                <a:ext uri="{63B3BB69-23CF-44E3-9099-C40C66FF867C}">
                  <a14:compatExt spid="_x0000_s2993"/>
                </a:ext>
                <a:ext uri="{FF2B5EF4-FFF2-40B4-BE49-F238E27FC236}">
                  <a16:creationId xmlns:a16="http://schemas.microsoft.com/office/drawing/2014/main" id="{00000000-0008-0000-0000-0000B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29</xdr:row>
          <xdr:rowOff>152400</xdr:rowOff>
        </xdr:from>
        <xdr:to>
          <xdr:col>10</xdr:col>
          <xdr:colOff>66675</xdr:colOff>
          <xdr:row>31</xdr:row>
          <xdr:rowOff>0</xdr:rowOff>
        </xdr:to>
        <xdr:sp macro="" textlink="">
          <xdr:nvSpPr>
            <xdr:cNvPr id="2994" name="Check Box 946" hidden="1">
              <a:extLst>
                <a:ext uri="{63B3BB69-23CF-44E3-9099-C40C66FF867C}">
                  <a14:compatExt spid="_x0000_s2994"/>
                </a:ext>
                <a:ext uri="{FF2B5EF4-FFF2-40B4-BE49-F238E27FC236}">
                  <a16:creationId xmlns:a16="http://schemas.microsoft.com/office/drawing/2014/main" id="{00000000-0008-0000-0000-0000B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29</xdr:row>
          <xdr:rowOff>152400</xdr:rowOff>
        </xdr:from>
        <xdr:to>
          <xdr:col>10</xdr:col>
          <xdr:colOff>66675</xdr:colOff>
          <xdr:row>31</xdr:row>
          <xdr:rowOff>0</xdr:rowOff>
        </xdr:to>
        <xdr:sp macro="" textlink="">
          <xdr:nvSpPr>
            <xdr:cNvPr id="2995" name="Check Box 947" hidden="1">
              <a:extLst>
                <a:ext uri="{63B3BB69-23CF-44E3-9099-C40C66FF867C}">
                  <a14:compatExt spid="_x0000_s2995"/>
                </a:ext>
                <a:ext uri="{FF2B5EF4-FFF2-40B4-BE49-F238E27FC236}">
                  <a16:creationId xmlns:a16="http://schemas.microsoft.com/office/drawing/2014/main" id="{00000000-0008-0000-0000-0000B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152400</xdr:rowOff>
        </xdr:from>
        <xdr:to>
          <xdr:col>10</xdr:col>
          <xdr:colOff>66675</xdr:colOff>
          <xdr:row>32</xdr:row>
          <xdr:rowOff>0</xdr:rowOff>
        </xdr:to>
        <xdr:sp macro="" textlink="">
          <xdr:nvSpPr>
            <xdr:cNvPr id="2996" name="Check Box 948" hidden="1">
              <a:extLst>
                <a:ext uri="{63B3BB69-23CF-44E3-9099-C40C66FF867C}">
                  <a14:compatExt spid="_x0000_s2996"/>
                </a:ext>
                <a:ext uri="{FF2B5EF4-FFF2-40B4-BE49-F238E27FC236}">
                  <a16:creationId xmlns:a16="http://schemas.microsoft.com/office/drawing/2014/main" id="{00000000-0008-0000-0000-0000B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152400</xdr:rowOff>
        </xdr:from>
        <xdr:to>
          <xdr:col>10</xdr:col>
          <xdr:colOff>66675</xdr:colOff>
          <xdr:row>32</xdr:row>
          <xdr:rowOff>0</xdr:rowOff>
        </xdr:to>
        <xdr:sp macro="" textlink="">
          <xdr:nvSpPr>
            <xdr:cNvPr id="2997" name="Check Box 949" hidden="1">
              <a:extLst>
                <a:ext uri="{63B3BB69-23CF-44E3-9099-C40C66FF867C}">
                  <a14:compatExt spid="_x0000_s2997"/>
                </a:ext>
                <a:ext uri="{FF2B5EF4-FFF2-40B4-BE49-F238E27FC236}">
                  <a16:creationId xmlns:a16="http://schemas.microsoft.com/office/drawing/2014/main" id="{00000000-0008-0000-0000-0000B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152400</xdr:rowOff>
        </xdr:from>
        <xdr:to>
          <xdr:col>10</xdr:col>
          <xdr:colOff>66675</xdr:colOff>
          <xdr:row>32</xdr:row>
          <xdr:rowOff>0</xdr:rowOff>
        </xdr:to>
        <xdr:sp macro="" textlink="">
          <xdr:nvSpPr>
            <xdr:cNvPr id="2998" name="Check Box 950" hidden="1">
              <a:extLst>
                <a:ext uri="{63B3BB69-23CF-44E3-9099-C40C66FF867C}">
                  <a14:compatExt spid="_x0000_s2998"/>
                </a:ext>
                <a:ext uri="{FF2B5EF4-FFF2-40B4-BE49-F238E27FC236}">
                  <a16:creationId xmlns:a16="http://schemas.microsoft.com/office/drawing/2014/main" id="{00000000-0008-0000-0000-0000B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29</xdr:row>
          <xdr:rowOff>152400</xdr:rowOff>
        </xdr:from>
        <xdr:to>
          <xdr:col>10</xdr:col>
          <xdr:colOff>66675</xdr:colOff>
          <xdr:row>31</xdr:row>
          <xdr:rowOff>0</xdr:rowOff>
        </xdr:to>
        <xdr:sp macro="" textlink="">
          <xdr:nvSpPr>
            <xdr:cNvPr id="2999" name="Check Box 951" hidden="1">
              <a:extLst>
                <a:ext uri="{63B3BB69-23CF-44E3-9099-C40C66FF867C}">
                  <a14:compatExt spid="_x0000_s2999"/>
                </a:ext>
                <a:ext uri="{FF2B5EF4-FFF2-40B4-BE49-F238E27FC236}">
                  <a16:creationId xmlns:a16="http://schemas.microsoft.com/office/drawing/2014/main" id="{00000000-0008-0000-0000-0000B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152400</xdr:rowOff>
        </xdr:from>
        <xdr:to>
          <xdr:col>10</xdr:col>
          <xdr:colOff>66675</xdr:colOff>
          <xdr:row>32</xdr:row>
          <xdr:rowOff>0</xdr:rowOff>
        </xdr:to>
        <xdr:sp macro="" textlink="">
          <xdr:nvSpPr>
            <xdr:cNvPr id="3000" name="Check Box 952" hidden="1">
              <a:extLst>
                <a:ext uri="{63B3BB69-23CF-44E3-9099-C40C66FF867C}">
                  <a14:compatExt spid="_x0000_s3000"/>
                </a:ext>
                <a:ext uri="{FF2B5EF4-FFF2-40B4-BE49-F238E27FC236}">
                  <a16:creationId xmlns:a16="http://schemas.microsoft.com/office/drawing/2014/main" id="{00000000-0008-0000-0000-0000B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152400</xdr:rowOff>
        </xdr:from>
        <xdr:to>
          <xdr:col>10</xdr:col>
          <xdr:colOff>66675</xdr:colOff>
          <xdr:row>32</xdr:row>
          <xdr:rowOff>0</xdr:rowOff>
        </xdr:to>
        <xdr:sp macro="" textlink="">
          <xdr:nvSpPr>
            <xdr:cNvPr id="3001" name="Check Box 953" hidden="1">
              <a:extLst>
                <a:ext uri="{63B3BB69-23CF-44E3-9099-C40C66FF867C}">
                  <a14:compatExt spid="_x0000_s3001"/>
                </a:ext>
                <a:ext uri="{FF2B5EF4-FFF2-40B4-BE49-F238E27FC236}">
                  <a16:creationId xmlns:a16="http://schemas.microsoft.com/office/drawing/2014/main" id="{00000000-0008-0000-0000-0000B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29</xdr:row>
          <xdr:rowOff>152400</xdr:rowOff>
        </xdr:from>
        <xdr:to>
          <xdr:col>10</xdr:col>
          <xdr:colOff>66675</xdr:colOff>
          <xdr:row>31</xdr:row>
          <xdr:rowOff>0</xdr:rowOff>
        </xdr:to>
        <xdr:sp macro="" textlink="">
          <xdr:nvSpPr>
            <xdr:cNvPr id="3002" name="Check Box 954" hidden="1">
              <a:extLst>
                <a:ext uri="{63B3BB69-23CF-44E3-9099-C40C66FF867C}">
                  <a14:compatExt spid="_x0000_s3002"/>
                </a:ext>
                <a:ext uri="{FF2B5EF4-FFF2-40B4-BE49-F238E27FC236}">
                  <a16:creationId xmlns:a16="http://schemas.microsoft.com/office/drawing/2014/main" id="{00000000-0008-0000-0000-0000B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29</xdr:row>
          <xdr:rowOff>152400</xdr:rowOff>
        </xdr:from>
        <xdr:to>
          <xdr:col>10</xdr:col>
          <xdr:colOff>66675</xdr:colOff>
          <xdr:row>31</xdr:row>
          <xdr:rowOff>0</xdr:rowOff>
        </xdr:to>
        <xdr:sp macro="" textlink="">
          <xdr:nvSpPr>
            <xdr:cNvPr id="3003" name="Check Box 955" hidden="1">
              <a:extLst>
                <a:ext uri="{63B3BB69-23CF-44E3-9099-C40C66FF867C}">
                  <a14:compatExt spid="_x0000_s3003"/>
                </a:ext>
                <a:ext uri="{FF2B5EF4-FFF2-40B4-BE49-F238E27FC236}">
                  <a16:creationId xmlns:a16="http://schemas.microsoft.com/office/drawing/2014/main" id="{00000000-0008-0000-0000-0000B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152400</xdr:rowOff>
        </xdr:from>
        <xdr:to>
          <xdr:col>10</xdr:col>
          <xdr:colOff>66675</xdr:colOff>
          <xdr:row>32</xdr:row>
          <xdr:rowOff>0</xdr:rowOff>
        </xdr:to>
        <xdr:sp macro="" textlink="">
          <xdr:nvSpPr>
            <xdr:cNvPr id="3004" name="Check Box 956" hidden="1">
              <a:extLst>
                <a:ext uri="{63B3BB69-23CF-44E3-9099-C40C66FF867C}">
                  <a14:compatExt spid="_x0000_s3004"/>
                </a:ext>
                <a:ext uri="{FF2B5EF4-FFF2-40B4-BE49-F238E27FC236}">
                  <a16:creationId xmlns:a16="http://schemas.microsoft.com/office/drawing/2014/main" id="{00000000-0008-0000-0000-0000B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152400</xdr:rowOff>
        </xdr:from>
        <xdr:to>
          <xdr:col>10</xdr:col>
          <xdr:colOff>66675</xdr:colOff>
          <xdr:row>32</xdr:row>
          <xdr:rowOff>0</xdr:rowOff>
        </xdr:to>
        <xdr:sp macro="" textlink="">
          <xdr:nvSpPr>
            <xdr:cNvPr id="3005" name="Check Box 957" hidden="1">
              <a:extLst>
                <a:ext uri="{63B3BB69-23CF-44E3-9099-C40C66FF867C}">
                  <a14:compatExt spid="_x0000_s3005"/>
                </a:ext>
                <a:ext uri="{FF2B5EF4-FFF2-40B4-BE49-F238E27FC236}">
                  <a16:creationId xmlns:a16="http://schemas.microsoft.com/office/drawing/2014/main" id="{00000000-0008-0000-0000-0000B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29</xdr:row>
          <xdr:rowOff>152400</xdr:rowOff>
        </xdr:from>
        <xdr:to>
          <xdr:col>10</xdr:col>
          <xdr:colOff>66675</xdr:colOff>
          <xdr:row>31</xdr:row>
          <xdr:rowOff>0</xdr:rowOff>
        </xdr:to>
        <xdr:sp macro="" textlink="">
          <xdr:nvSpPr>
            <xdr:cNvPr id="3006" name="Check Box 958" hidden="1">
              <a:extLst>
                <a:ext uri="{63B3BB69-23CF-44E3-9099-C40C66FF867C}">
                  <a14:compatExt spid="_x0000_s3006"/>
                </a:ext>
                <a:ext uri="{FF2B5EF4-FFF2-40B4-BE49-F238E27FC236}">
                  <a16:creationId xmlns:a16="http://schemas.microsoft.com/office/drawing/2014/main" id="{00000000-0008-0000-0000-0000B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29</xdr:row>
          <xdr:rowOff>152400</xdr:rowOff>
        </xdr:from>
        <xdr:to>
          <xdr:col>10</xdr:col>
          <xdr:colOff>66675</xdr:colOff>
          <xdr:row>31</xdr:row>
          <xdr:rowOff>0</xdr:rowOff>
        </xdr:to>
        <xdr:sp macro="" textlink="">
          <xdr:nvSpPr>
            <xdr:cNvPr id="3007" name="Check Box 959" hidden="1">
              <a:extLst>
                <a:ext uri="{63B3BB69-23CF-44E3-9099-C40C66FF867C}">
                  <a14:compatExt spid="_x0000_s3007"/>
                </a:ext>
                <a:ext uri="{FF2B5EF4-FFF2-40B4-BE49-F238E27FC236}">
                  <a16:creationId xmlns:a16="http://schemas.microsoft.com/office/drawing/2014/main" id="{00000000-0008-0000-0000-0000B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152400</xdr:rowOff>
        </xdr:from>
        <xdr:to>
          <xdr:col>10</xdr:col>
          <xdr:colOff>66675</xdr:colOff>
          <xdr:row>32</xdr:row>
          <xdr:rowOff>0</xdr:rowOff>
        </xdr:to>
        <xdr:sp macro="" textlink="">
          <xdr:nvSpPr>
            <xdr:cNvPr id="3008" name="Check Box 960" hidden="1">
              <a:extLst>
                <a:ext uri="{63B3BB69-23CF-44E3-9099-C40C66FF867C}">
                  <a14:compatExt spid="_x0000_s3008"/>
                </a:ext>
                <a:ext uri="{FF2B5EF4-FFF2-40B4-BE49-F238E27FC236}">
                  <a16:creationId xmlns:a16="http://schemas.microsoft.com/office/drawing/2014/main" id="{00000000-0008-0000-0000-0000C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29</xdr:row>
          <xdr:rowOff>152400</xdr:rowOff>
        </xdr:from>
        <xdr:to>
          <xdr:col>10</xdr:col>
          <xdr:colOff>66675</xdr:colOff>
          <xdr:row>31</xdr:row>
          <xdr:rowOff>0</xdr:rowOff>
        </xdr:to>
        <xdr:sp macro="" textlink="">
          <xdr:nvSpPr>
            <xdr:cNvPr id="3009" name="Check Box 961" hidden="1">
              <a:extLst>
                <a:ext uri="{63B3BB69-23CF-44E3-9099-C40C66FF867C}">
                  <a14:compatExt spid="_x0000_s3009"/>
                </a:ext>
                <a:ext uri="{FF2B5EF4-FFF2-40B4-BE49-F238E27FC236}">
                  <a16:creationId xmlns:a16="http://schemas.microsoft.com/office/drawing/2014/main" id="{00000000-0008-0000-0000-0000C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29</xdr:row>
          <xdr:rowOff>152400</xdr:rowOff>
        </xdr:from>
        <xdr:to>
          <xdr:col>10</xdr:col>
          <xdr:colOff>66675</xdr:colOff>
          <xdr:row>31</xdr:row>
          <xdr:rowOff>0</xdr:rowOff>
        </xdr:to>
        <xdr:sp macro="" textlink="">
          <xdr:nvSpPr>
            <xdr:cNvPr id="3010" name="Check Box 962" hidden="1">
              <a:extLst>
                <a:ext uri="{63B3BB69-23CF-44E3-9099-C40C66FF867C}">
                  <a14:compatExt spid="_x0000_s3010"/>
                </a:ext>
                <a:ext uri="{FF2B5EF4-FFF2-40B4-BE49-F238E27FC236}">
                  <a16:creationId xmlns:a16="http://schemas.microsoft.com/office/drawing/2014/main" id="{00000000-0008-0000-0000-0000C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152400</xdr:rowOff>
        </xdr:from>
        <xdr:to>
          <xdr:col>10</xdr:col>
          <xdr:colOff>66675</xdr:colOff>
          <xdr:row>32</xdr:row>
          <xdr:rowOff>0</xdr:rowOff>
        </xdr:to>
        <xdr:sp macro="" textlink="">
          <xdr:nvSpPr>
            <xdr:cNvPr id="3011" name="Check Box 963" hidden="1">
              <a:extLst>
                <a:ext uri="{63B3BB69-23CF-44E3-9099-C40C66FF867C}">
                  <a14:compatExt spid="_x0000_s3011"/>
                </a:ext>
                <a:ext uri="{FF2B5EF4-FFF2-40B4-BE49-F238E27FC236}">
                  <a16:creationId xmlns:a16="http://schemas.microsoft.com/office/drawing/2014/main" id="{00000000-0008-0000-0000-0000C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152400</xdr:rowOff>
        </xdr:from>
        <xdr:to>
          <xdr:col>10</xdr:col>
          <xdr:colOff>66675</xdr:colOff>
          <xdr:row>32</xdr:row>
          <xdr:rowOff>0</xdr:rowOff>
        </xdr:to>
        <xdr:sp macro="" textlink="">
          <xdr:nvSpPr>
            <xdr:cNvPr id="3012" name="Check Box 964" hidden="1">
              <a:extLst>
                <a:ext uri="{63B3BB69-23CF-44E3-9099-C40C66FF867C}">
                  <a14:compatExt spid="_x0000_s3012"/>
                </a:ext>
                <a:ext uri="{FF2B5EF4-FFF2-40B4-BE49-F238E27FC236}">
                  <a16:creationId xmlns:a16="http://schemas.microsoft.com/office/drawing/2014/main" id="{00000000-0008-0000-0000-0000C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29</xdr:row>
          <xdr:rowOff>152400</xdr:rowOff>
        </xdr:from>
        <xdr:to>
          <xdr:col>10</xdr:col>
          <xdr:colOff>66675</xdr:colOff>
          <xdr:row>31</xdr:row>
          <xdr:rowOff>0</xdr:rowOff>
        </xdr:to>
        <xdr:sp macro="" textlink="">
          <xdr:nvSpPr>
            <xdr:cNvPr id="3013" name="Check Box 965" hidden="1">
              <a:extLst>
                <a:ext uri="{63B3BB69-23CF-44E3-9099-C40C66FF867C}">
                  <a14:compatExt spid="_x0000_s3013"/>
                </a:ext>
                <a:ext uri="{FF2B5EF4-FFF2-40B4-BE49-F238E27FC236}">
                  <a16:creationId xmlns:a16="http://schemas.microsoft.com/office/drawing/2014/main" id="{00000000-0008-0000-0000-0000C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29</xdr:row>
          <xdr:rowOff>152400</xdr:rowOff>
        </xdr:from>
        <xdr:to>
          <xdr:col>10</xdr:col>
          <xdr:colOff>66675</xdr:colOff>
          <xdr:row>31</xdr:row>
          <xdr:rowOff>0</xdr:rowOff>
        </xdr:to>
        <xdr:sp macro="" textlink="">
          <xdr:nvSpPr>
            <xdr:cNvPr id="3014" name="Check Box 966" hidden="1">
              <a:extLst>
                <a:ext uri="{63B3BB69-23CF-44E3-9099-C40C66FF867C}">
                  <a14:compatExt spid="_x0000_s3014"/>
                </a:ext>
                <a:ext uri="{FF2B5EF4-FFF2-40B4-BE49-F238E27FC236}">
                  <a16:creationId xmlns:a16="http://schemas.microsoft.com/office/drawing/2014/main" id="{00000000-0008-0000-0000-0000C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152400</xdr:rowOff>
        </xdr:from>
        <xdr:to>
          <xdr:col>10</xdr:col>
          <xdr:colOff>66675</xdr:colOff>
          <xdr:row>32</xdr:row>
          <xdr:rowOff>0</xdr:rowOff>
        </xdr:to>
        <xdr:sp macro="" textlink="">
          <xdr:nvSpPr>
            <xdr:cNvPr id="3015" name="Check Box 967" hidden="1">
              <a:extLst>
                <a:ext uri="{63B3BB69-23CF-44E3-9099-C40C66FF867C}">
                  <a14:compatExt spid="_x0000_s3015"/>
                </a:ext>
                <a:ext uri="{FF2B5EF4-FFF2-40B4-BE49-F238E27FC236}">
                  <a16:creationId xmlns:a16="http://schemas.microsoft.com/office/drawing/2014/main" id="{00000000-0008-0000-0000-0000C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152400</xdr:rowOff>
        </xdr:from>
        <xdr:to>
          <xdr:col>10</xdr:col>
          <xdr:colOff>66675</xdr:colOff>
          <xdr:row>32</xdr:row>
          <xdr:rowOff>0</xdr:rowOff>
        </xdr:to>
        <xdr:sp macro="" textlink="">
          <xdr:nvSpPr>
            <xdr:cNvPr id="3016" name="Check Box 968" hidden="1">
              <a:extLst>
                <a:ext uri="{63B3BB69-23CF-44E3-9099-C40C66FF867C}">
                  <a14:compatExt spid="_x0000_s3016"/>
                </a:ext>
                <a:ext uri="{FF2B5EF4-FFF2-40B4-BE49-F238E27FC236}">
                  <a16:creationId xmlns:a16="http://schemas.microsoft.com/office/drawing/2014/main" id="{00000000-0008-0000-0000-0000C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152400</xdr:rowOff>
        </xdr:from>
        <xdr:to>
          <xdr:col>10</xdr:col>
          <xdr:colOff>66675</xdr:colOff>
          <xdr:row>32</xdr:row>
          <xdr:rowOff>0</xdr:rowOff>
        </xdr:to>
        <xdr:sp macro="" textlink="">
          <xdr:nvSpPr>
            <xdr:cNvPr id="3017" name="Check Box 969" hidden="1">
              <a:extLst>
                <a:ext uri="{63B3BB69-23CF-44E3-9099-C40C66FF867C}">
                  <a14:compatExt spid="_x0000_s3017"/>
                </a:ext>
                <a:ext uri="{FF2B5EF4-FFF2-40B4-BE49-F238E27FC236}">
                  <a16:creationId xmlns:a16="http://schemas.microsoft.com/office/drawing/2014/main" id="{00000000-0008-0000-0000-0000C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152400</xdr:rowOff>
        </xdr:from>
        <xdr:to>
          <xdr:col>10</xdr:col>
          <xdr:colOff>66675</xdr:colOff>
          <xdr:row>32</xdr:row>
          <xdr:rowOff>0</xdr:rowOff>
        </xdr:to>
        <xdr:sp macro="" textlink="">
          <xdr:nvSpPr>
            <xdr:cNvPr id="3018" name="Check Box 970" hidden="1">
              <a:extLst>
                <a:ext uri="{63B3BB69-23CF-44E3-9099-C40C66FF867C}">
                  <a14:compatExt spid="_x0000_s3018"/>
                </a:ext>
                <a:ext uri="{FF2B5EF4-FFF2-40B4-BE49-F238E27FC236}">
                  <a16:creationId xmlns:a16="http://schemas.microsoft.com/office/drawing/2014/main" id="{00000000-0008-0000-0000-0000C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152400</xdr:rowOff>
        </xdr:from>
        <xdr:to>
          <xdr:col>10</xdr:col>
          <xdr:colOff>66675</xdr:colOff>
          <xdr:row>32</xdr:row>
          <xdr:rowOff>0</xdr:rowOff>
        </xdr:to>
        <xdr:sp macro="" textlink="">
          <xdr:nvSpPr>
            <xdr:cNvPr id="3019" name="Check Box 971" hidden="1">
              <a:extLst>
                <a:ext uri="{63B3BB69-23CF-44E3-9099-C40C66FF867C}">
                  <a14:compatExt spid="_x0000_s3019"/>
                </a:ext>
                <a:ext uri="{FF2B5EF4-FFF2-40B4-BE49-F238E27FC236}">
                  <a16:creationId xmlns:a16="http://schemas.microsoft.com/office/drawing/2014/main" id="{00000000-0008-0000-0000-0000C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152400</xdr:rowOff>
        </xdr:from>
        <xdr:to>
          <xdr:col>10</xdr:col>
          <xdr:colOff>66675</xdr:colOff>
          <xdr:row>32</xdr:row>
          <xdr:rowOff>0</xdr:rowOff>
        </xdr:to>
        <xdr:sp macro="" textlink="">
          <xdr:nvSpPr>
            <xdr:cNvPr id="3020" name="Check Box 972" hidden="1">
              <a:extLst>
                <a:ext uri="{63B3BB69-23CF-44E3-9099-C40C66FF867C}">
                  <a14:compatExt spid="_x0000_s3020"/>
                </a:ext>
                <a:ext uri="{FF2B5EF4-FFF2-40B4-BE49-F238E27FC236}">
                  <a16:creationId xmlns:a16="http://schemas.microsoft.com/office/drawing/2014/main" id="{00000000-0008-0000-0000-0000C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152400</xdr:rowOff>
        </xdr:from>
        <xdr:to>
          <xdr:col>10</xdr:col>
          <xdr:colOff>66675</xdr:colOff>
          <xdr:row>32</xdr:row>
          <xdr:rowOff>0</xdr:rowOff>
        </xdr:to>
        <xdr:sp macro="" textlink="">
          <xdr:nvSpPr>
            <xdr:cNvPr id="3021" name="Check Box 973" hidden="1">
              <a:extLst>
                <a:ext uri="{63B3BB69-23CF-44E3-9099-C40C66FF867C}">
                  <a14:compatExt spid="_x0000_s3021"/>
                </a:ext>
                <a:ext uri="{FF2B5EF4-FFF2-40B4-BE49-F238E27FC236}">
                  <a16:creationId xmlns:a16="http://schemas.microsoft.com/office/drawing/2014/main" id="{00000000-0008-0000-0000-0000C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152400</xdr:rowOff>
        </xdr:from>
        <xdr:to>
          <xdr:col>10</xdr:col>
          <xdr:colOff>66675</xdr:colOff>
          <xdr:row>32</xdr:row>
          <xdr:rowOff>0</xdr:rowOff>
        </xdr:to>
        <xdr:sp macro="" textlink="">
          <xdr:nvSpPr>
            <xdr:cNvPr id="3022" name="Check Box 974" hidden="1">
              <a:extLst>
                <a:ext uri="{63B3BB69-23CF-44E3-9099-C40C66FF867C}">
                  <a14:compatExt spid="_x0000_s3022"/>
                </a:ext>
                <a:ext uri="{FF2B5EF4-FFF2-40B4-BE49-F238E27FC236}">
                  <a16:creationId xmlns:a16="http://schemas.microsoft.com/office/drawing/2014/main" id="{00000000-0008-0000-0000-0000C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152400</xdr:rowOff>
        </xdr:from>
        <xdr:to>
          <xdr:col>10</xdr:col>
          <xdr:colOff>66675</xdr:colOff>
          <xdr:row>32</xdr:row>
          <xdr:rowOff>0</xdr:rowOff>
        </xdr:to>
        <xdr:sp macro="" textlink="">
          <xdr:nvSpPr>
            <xdr:cNvPr id="3023" name="Check Box 975" hidden="1">
              <a:extLst>
                <a:ext uri="{63B3BB69-23CF-44E3-9099-C40C66FF867C}">
                  <a14:compatExt spid="_x0000_s3023"/>
                </a:ext>
                <a:ext uri="{FF2B5EF4-FFF2-40B4-BE49-F238E27FC236}">
                  <a16:creationId xmlns:a16="http://schemas.microsoft.com/office/drawing/2014/main" id="{00000000-0008-0000-0000-0000C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152400</xdr:rowOff>
        </xdr:from>
        <xdr:to>
          <xdr:col>10</xdr:col>
          <xdr:colOff>66675</xdr:colOff>
          <xdr:row>32</xdr:row>
          <xdr:rowOff>0</xdr:rowOff>
        </xdr:to>
        <xdr:sp macro="" textlink="">
          <xdr:nvSpPr>
            <xdr:cNvPr id="3024" name="Check Box 976" hidden="1">
              <a:extLst>
                <a:ext uri="{63B3BB69-23CF-44E3-9099-C40C66FF867C}">
                  <a14:compatExt spid="_x0000_s3024"/>
                </a:ext>
                <a:ext uri="{FF2B5EF4-FFF2-40B4-BE49-F238E27FC236}">
                  <a16:creationId xmlns:a16="http://schemas.microsoft.com/office/drawing/2014/main" id="{00000000-0008-0000-0000-0000D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152400</xdr:rowOff>
        </xdr:from>
        <xdr:to>
          <xdr:col>10</xdr:col>
          <xdr:colOff>66675</xdr:colOff>
          <xdr:row>32</xdr:row>
          <xdr:rowOff>0</xdr:rowOff>
        </xdr:to>
        <xdr:sp macro="" textlink="">
          <xdr:nvSpPr>
            <xdr:cNvPr id="3025" name="Check Box 977" hidden="1">
              <a:extLst>
                <a:ext uri="{63B3BB69-23CF-44E3-9099-C40C66FF867C}">
                  <a14:compatExt spid="_x0000_s3025"/>
                </a:ext>
                <a:ext uri="{FF2B5EF4-FFF2-40B4-BE49-F238E27FC236}">
                  <a16:creationId xmlns:a16="http://schemas.microsoft.com/office/drawing/2014/main" id="{00000000-0008-0000-0000-0000D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152400</xdr:rowOff>
        </xdr:from>
        <xdr:to>
          <xdr:col>10</xdr:col>
          <xdr:colOff>66675</xdr:colOff>
          <xdr:row>32</xdr:row>
          <xdr:rowOff>0</xdr:rowOff>
        </xdr:to>
        <xdr:sp macro="" textlink="">
          <xdr:nvSpPr>
            <xdr:cNvPr id="3026" name="Check Box 978" hidden="1">
              <a:extLst>
                <a:ext uri="{63B3BB69-23CF-44E3-9099-C40C66FF867C}">
                  <a14:compatExt spid="_x0000_s3026"/>
                </a:ext>
                <a:ext uri="{FF2B5EF4-FFF2-40B4-BE49-F238E27FC236}">
                  <a16:creationId xmlns:a16="http://schemas.microsoft.com/office/drawing/2014/main" id="{00000000-0008-0000-0000-0000D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152400</xdr:rowOff>
        </xdr:from>
        <xdr:to>
          <xdr:col>10</xdr:col>
          <xdr:colOff>66675</xdr:colOff>
          <xdr:row>32</xdr:row>
          <xdr:rowOff>0</xdr:rowOff>
        </xdr:to>
        <xdr:sp macro="" textlink="">
          <xdr:nvSpPr>
            <xdr:cNvPr id="3027" name="Check Box 979" hidden="1">
              <a:extLst>
                <a:ext uri="{63B3BB69-23CF-44E3-9099-C40C66FF867C}">
                  <a14:compatExt spid="_x0000_s3027"/>
                </a:ext>
                <a:ext uri="{FF2B5EF4-FFF2-40B4-BE49-F238E27FC236}">
                  <a16:creationId xmlns:a16="http://schemas.microsoft.com/office/drawing/2014/main" id="{00000000-0008-0000-0000-0000D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152400</xdr:rowOff>
        </xdr:from>
        <xdr:to>
          <xdr:col>10</xdr:col>
          <xdr:colOff>66675</xdr:colOff>
          <xdr:row>32</xdr:row>
          <xdr:rowOff>0</xdr:rowOff>
        </xdr:to>
        <xdr:sp macro="" textlink="">
          <xdr:nvSpPr>
            <xdr:cNvPr id="3028" name="Check Box 980" hidden="1">
              <a:extLst>
                <a:ext uri="{63B3BB69-23CF-44E3-9099-C40C66FF867C}">
                  <a14:compatExt spid="_x0000_s3028"/>
                </a:ext>
                <a:ext uri="{FF2B5EF4-FFF2-40B4-BE49-F238E27FC236}">
                  <a16:creationId xmlns:a16="http://schemas.microsoft.com/office/drawing/2014/main" id="{00000000-0008-0000-0000-0000D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152400</xdr:rowOff>
        </xdr:from>
        <xdr:to>
          <xdr:col>10</xdr:col>
          <xdr:colOff>66675</xdr:colOff>
          <xdr:row>32</xdr:row>
          <xdr:rowOff>0</xdr:rowOff>
        </xdr:to>
        <xdr:sp macro="" textlink="">
          <xdr:nvSpPr>
            <xdr:cNvPr id="3029" name="Check Box 981" hidden="1">
              <a:extLst>
                <a:ext uri="{63B3BB69-23CF-44E3-9099-C40C66FF867C}">
                  <a14:compatExt spid="_x0000_s3029"/>
                </a:ext>
                <a:ext uri="{FF2B5EF4-FFF2-40B4-BE49-F238E27FC236}">
                  <a16:creationId xmlns:a16="http://schemas.microsoft.com/office/drawing/2014/main" id="{00000000-0008-0000-0000-0000D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152400</xdr:rowOff>
        </xdr:from>
        <xdr:to>
          <xdr:col>10</xdr:col>
          <xdr:colOff>66675</xdr:colOff>
          <xdr:row>32</xdr:row>
          <xdr:rowOff>0</xdr:rowOff>
        </xdr:to>
        <xdr:sp macro="" textlink="">
          <xdr:nvSpPr>
            <xdr:cNvPr id="3030" name="Check Box 982" hidden="1">
              <a:extLst>
                <a:ext uri="{63B3BB69-23CF-44E3-9099-C40C66FF867C}">
                  <a14:compatExt spid="_x0000_s3030"/>
                </a:ext>
                <a:ext uri="{FF2B5EF4-FFF2-40B4-BE49-F238E27FC236}">
                  <a16:creationId xmlns:a16="http://schemas.microsoft.com/office/drawing/2014/main" id="{00000000-0008-0000-0000-0000D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152400</xdr:rowOff>
        </xdr:from>
        <xdr:to>
          <xdr:col>10</xdr:col>
          <xdr:colOff>66675</xdr:colOff>
          <xdr:row>32</xdr:row>
          <xdr:rowOff>0</xdr:rowOff>
        </xdr:to>
        <xdr:sp macro="" textlink="">
          <xdr:nvSpPr>
            <xdr:cNvPr id="3031" name="Check Box 983" hidden="1">
              <a:extLst>
                <a:ext uri="{63B3BB69-23CF-44E3-9099-C40C66FF867C}">
                  <a14:compatExt spid="_x0000_s3031"/>
                </a:ext>
                <a:ext uri="{FF2B5EF4-FFF2-40B4-BE49-F238E27FC236}">
                  <a16:creationId xmlns:a16="http://schemas.microsoft.com/office/drawing/2014/main" id="{00000000-0008-0000-0000-0000D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31</xdr:row>
          <xdr:rowOff>152400</xdr:rowOff>
        </xdr:from>
        <xdr:to>
          <xdr:col>10</xdr:col>
          <xdr:colOff>66675</xdr:colOff>
          <xdr:row>33</xdr:row>
          <xdr:rowOff>0</xdr:rowOff>
        </xdr:to>
        <xdr:sp macro="" textlink="">
          <xdr:nvSpPr>
            <xdr:cNvPr id="3032" name="Check Box 984" hidden="1">
              <a:extLst>
                <a:ext uri="{63B3BB69-23CF-44E3-9099-C40C66FF867C}">
                  <a14:compatExt spid="_x0000_s3032"/>
                </a:ext>
                <a:ext uri="{FF2B5EF4-FFF2-40B4-BE49-F238E27FC236}">
                  <a16:creationId xmlns:a16="http://schemas.microsoft.com/office/drawing/2014/main" id="{00000000-0008-0000-0000-0000D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31</xdr:row>
          <xdr:rowOff>152400</xdr:rowOff>
        </xdr:from>
        <xdr:to>
          <xdr:col>10</xdr:col>
          <xdr:colOff>66675</xdr:colOff>
          <xdr:row>33</xdr:row>
          <xdr:rowOff>0</xdr:rowOff>
        </xdr:to>
        <xdr:sp macro="" textlink="">
          <xdr:nvSpPr>
            <xdr:cNvPr id="3033" name="Check Box 985" hidden="1">
              <a:extLst>
                <a:ext uri="{63B3BB69-23CF-44E3-9099-C40C66FF867C}">
                  <a14:compatExt spid="_x0000_s3033"/>
                </a:ext>
                <a:ext uri="{FF2B5EF4-FFF2-40B4-BE49-F238E27FC236}">
                  <a16:creationId xmlns:a16="http://schemas.microsoft.com/office/drawing/2014/main" id="{00000000-0008-0000-0000-0000D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31</xdr:row>
          <xdr:rowOff>152400</xdr:rowOff>
        </xdr:from>
        <xdr:to>
          <xdr:col>10</xdr:col>
          <xdr:colOff>66675</xdr:colOff>
          <xdr:row>33</xdr:row>
          <xdr:rowOff>0</xdr:rowOff>
        </xdr:to>
        <xdr:sp macro="" textlink="">
          <xdr:nvSpPr>
            <xdr:cNvPr id="3034" name="Check Box 986" hidden="1">
              <a:extLst>
                <a:ext uri="{63B3BB69-23CF-44E3-9099-C40C66FF867C}">
                  <a14:compatExt spid="_x0000_s3034"/>
                </a:ext>
                <a:ext uri="{FF2B5EF4-FFF2-40B4-BE49-F238E27FC236}">
                  <a16:creationId xmlns:a16="http://schemas.microsoft.com/office/drawing/2014/main" id="{00000000-0008-0000-0000-0000D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152400</xdr:rowOff>
        </xdr:from>
        <xdr:to>
          <xdr:col>10</xdr:col>
          <xdr:colOff>66675</xdr:colOff>
          <xdr:row>32</xdr:row>
          <xdr:rowOff>0</xdr:rowOff>
        </xdr:to>
        <xdr:sp macro="" textlink="">
          <xdr:nvSpPr>
            <xdr:cNvPr id="3035" name="Check Box 987" hidden="1">
              <a:extLst>
                <a:ext uri="{63B3BB69-23CF-44E3-9099-C40C66FF867C}">
                  <a14:compatExt spid="_x0000_s3035"/>
                </a:ext>
                <a:ext uri="{FF2B5EF4-FFF2-40B4-BE49-F238E27FC236}">
                  <a16:creationId xmlns:a16="http://schemas.microsoft.com/office/drawing/2014/main" id="{00000000-0008-0000-0000-0000D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31</xdr:row>
          <xdr:rowOff>152400</xdr:rowOff>
        </xdr:from>
        <xdr:to>
          <xdr:col>10</xdr:col>
          <xdr:colOff>66675</xdr:colOff>
          <xdr:row>33</xdr:row>
          <xdr:rowOff>0</xdr:rowOff>
        </xdr:to>
        <xdr:sp macro="" textlink="">
          <xdr:nvSpPr>
            <xdr:cNvPr id="3036" name="Check Box 988" hidden="1">
              <a:extLst>
                <a:ext uri="{63B3BB69-23CF-44E3-9099-C40C66FF867C}">
                  <a14:compatExt spid="_x0000_s3036"/>
                </a:ext>
                <a:ext uri="{FF2B5EF4-FFF2-40B4-BE49-F238E27FC236}">
                  <a16:creationId xmlns:a16="http://schemas.microsoft.com/office/drawing/2014/main" id="{00000000-0008-0000-0000-0000D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31</xdr:row>
          <xdr:rowOff>152400</xdr:rowOff>
        </xdr:from>
        <xdr:to>
          <xdr:col>10</xdr:col>
          <xdr:colOff>66675</xdr:colOff>
          <xdr:row>33</xdr:row>
          <xdr:rowOff>0</xdr:rowOff>
        </xdr:to>
        <xdr:sp macro="" textlink="">
          <xdr:nvSpPr>
            <xdr:cNvPr id="3037" name="Check Box 989" hidden="1">
              <a:extLst>
                <a:ext uri="{63B3BB69-23CF-44E3-9099-C40C66FF867C}">
                  <a14:compatExt spid="_x0000_s3037"/>
                </a:ext>
                <a:ext uri="{FF2B5EF4-FFF2-40B4-BE49-F238E27FC236}">
                  <a16:creationId xmlns:a16="http://schemas.microsoft.com/office/drawing/2014/main" id="{00000000-0008-0000-0000-0000D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152400</xdr:rowOff>
        </xdr:from>
        <xdr:to>
          <xdr:col>10</xdr:col>
          <xdr:colOff>66675</xdr:colOff>
          <xdr:row>32</xdr:row>
          <xdr:rowOff>0</xdr:rowOff>
        </xdr:to>
        <xdr:sp macro="" textlink="">
          <xdr:nvSpPr>
            <xdr:cNvPr id="3038" name="Check Box 990" hidden="1">
              <a:extLst>
                <a:ext uri="{63B3BB69-23CF-44E3-9099-C40C66FF867C}">
                  <a14:compatExt spid="_x0000_s3038"/>
                </a:ext>
                <a:ext uri="{FF2B5EF4-FFF2-40B4-BE49-F238E27FC236}">
                  <a16:creationId xmlns:a16="http://schemas.microsoft.com/office/drawing/2014/main" id="{00000000-0008-0000-0000-0000D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152400</xdr:rowOff>
        </xdr:from>
        <xdr:to>
          <xdr:col>10</xdr:col>
          <xdr:colOff>66675</xdr:colOff>
          <xdr:row>32</xdr:row>
          <xdr:rowOff>0</xdr:rowOff>
        </xdr:to>
        <xdr:sp macro="" textlink="">
          <xdr:nvSpPr>
            <xdr:cNvPr id="3039" name="Check Box 991" hidden="1">
              <a:extLst>
                <a:ext uri="{63B3BB69-23CF-44E3-9099-C40C66FF867C}">
                  <a14:compatExt spid="_x0000_s3039"/>
                </a:ext>
                <a:ext uri="{FF2B5EF4-FFF2-40B4-BE49-F238E27FC236}">
                  <a16:creationId xmlns:a16="http://schemas.microsoft.com/office/drawing/2014/main" id="{00000000-0008-0000-0000-0000D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31</xdr:row>
          <xdr:rowOff>152400</xdr:rowOff>
        </xdr:from>
        <xdr:to>
          <xdr:col>10</xdr:col>
          <xdr:colOff>66675</xdr:colOff>
          <xdr:row>33</xdr:row>
          <xdr:rowOff>0</xdr:rowOff>
        </xdr:to>
        <xdr:sp macro="" textlink="">
          <xdr:nvSpPr>
            <xdr:cNvPr id="3040" name="Check Box 992" hidden="1">
              <a:extLst>
                <a:ext uri="{63B3BB69-23CF-44E3-9099-C40C66FF867C}">
                  <a14:compatExt spid="_x0000_s3040"/>
                </a:ext>
                <a:ext uri="{FF2B5EF4-FFF2-40B4-BE49-F238E27FC236}">
                  <a16:creationId xmlns:a16="http://schemas.microsoft.com/office/drawing/2014/main" id="{00000000-0008-0000-0000-0000E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31</xdr:row>
          <xdr:rowOff>152400</xdr:rowOff>
        </xdr:from>
        <xdr:to>
          <xdr:col>10</xdr:col>
          <xdr:colOff>66675</xdr:colOff>
          <xdr:row>33</xdr:row>
          <xdr:rowOff>0</xdr:rowOff>
        </xdr:to>
        <xdr:sp macro="" textlink="">
          <xdr:nvSpPr>
            <xdr:cNvPr id="3041" name="Check Box 993" hidden="1">
              <a:extLst>
                <a:ext uri="{63B3BB69-23CF-44E3-9099-C40C66FF867C}">
                  <a14:compatExt spid="_x0000_s3041"/>
                </a:ext>
                <a:ext uri="{FF2B5EF4-FFF2-40B4-BE49-F238E27FC236}">
                  <a16:creationId xmlns:a16="http://schemas.microsoft.com/office/drawing/2014/main" id="{00000000-0008-0000-0000-0000E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31</xdr:row>
          <xdr:rowOff>152400</xdr:rowOff>
        </xdr:from>
        <xdr:to>
          <xdr:col>10</xdr:col>
          <xdr:colOff>66675</xdr:colOff>
          <xdr:row>33</xdr:row>
          <xdr:rowOff>0</xdr:rowOff>
        </xdr:to>
        <xdr:sp macro="" textlink="">
          <xdr:nvSpPr>
            <xdr:cNvPr id="3042" name="Check Box 994" hidden="1">
              <a:extLst>
                <a:ext uri="{63B3BB69-23CF-44E3-9099-C40C66FF867C}">
                  <a14:compatExt spid="_x0000_s3042"/>
                </a:ext>
                <a:ext uri="{FF2B5EF4-FFF2-40B4-BE49-F238E27FC236}">
                  <a16:creationId xmlns:a16="http://schemas.microsoft.com/office/drawing/2014/main" id="{00000000-0008-0000-0000-0000E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152400</xdr:rowOff>
        </xdr:from>
        <xdr:to>
          <xdr:col>10</xdr:col>
          <xdr:colOff>66675</xdr:colOff>
          <xdr:row>32</xdr:row>
          <xdr:rowOff>0</xdr:rowOff>
        </xdr:to>
        <xdr:sp macro="" textlink="">
          <xdr:nvSpPr>
            <xdr:cNvPr id="3043" name="Check Box 995" hidden="1">
              <a:extLst>
                <a:ext uri="{63B3BB69-23CF-44E3-9099-C40C66FF867C}">
                  <a14:compatExt spid="_x0000_s3043"/>
                </a:ext>
                <a:ext uri="{FF2B5EF4-FFF2-40B4-BE49-F238E27FC236}">
                  <a16:creationId xmlns:a16="http://schemas.microsoft.com/office/drawing/2014/main" id="{00000000-0008-0000-0000-0000E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31</xdr:row>
          <xdr:rowOff>152400</xdr:rowOff>
        </xdr:from>
        <xdr:to>
          <xdr:col>10</xdr:col>
          <xdr:colOff>66675</xdr:colOff>
          <xdr:row>33</xdr:row>
          <xdr:rowOff>0</xdr:rowOff>
        </xdr:to>
        <xdr:sp macro="" textlink="">
          <xdr:nvSpPr>
            <xdr:cNvPr id="3044" name="Check Box 996" hidden="1">
              <a:extLst>
                <a:ext uri="{63B3BB69-23CF-44E3-9099-C40C66FF867C}">
                  <a14:compatExt spid="_x0000_s3044"/>
                </a:ext>
                <a:ext uri="{FF2B5EF4-FFF2-40B4-BE49-F238E27FC236}">
                  <a16:creationId xmlns:a16="http://schemas.microsoft.com/office/drawing/2014/main" id="{00000000-0008-0000-0000-0000E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31</xdr:row>
          <xdr:rowOff>152400</xdr:rowOff>
        </xdr:from>
        <xdr:to>
          <xdr:col>10</xdr:col>
          <xdr:colOff>66675</xdr:colOff>
          <xdr:row>33</xdr:row>
          <xdr:rowOff>0</xdr:rowOff>
        </xdr:to>
        <xdr:sp macro="" textlink="">
          <xdr:nvSpPr>
            <xdr:cNvPr id="3045" name="Check Box 997" hidden="1">
              <a:extLst>
                <a:ext uri="{63B3BB69-23CF-44E3-9099-C40C66FF867C}">
                  <a14:compatExt spid="_x0000_s3045"/>
                </a:ext>
                <a:ext uri="{FF2B5EF4-FFF2-40B4-BE49-F238E27FC236}">
                  <a16:creationId xmlns:a16="http://schemas.microsoft.com/office/drawing/2014/main" id="{00000000-0008-0000-0000-0000E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152400</xdr:rowOff>
        </xdr:from>
        <xdr:to>
          <xdr:col>10</xdr:col>
          <xdr:colOff>66675</xdr:colOff>
          <xdr:row>32</xdr:row>
          <xdr:rowOff>0</xdr:rowOff>
        </xdr:to>
        <xdr:sp macro="" textlink="">
          <xdr:nvSpPr>
            <xdr:cNvPr id="3046" name="Check Box 998" hidden="1">
              <a:extLst>
                <a:ext uri="{63B3BB69-23CF-44E3-9099-C40C66FF867C}">
                  <a14:compatExt spid="_x0000_s3046"/>
                </a:ext>
                <a:ext uri="{FF2B5EF4-FFF2-40B4-BE49-F238E27FC236}">
                  <a16:creationId xmlns:a16="http://schemas.microsoft.com/office/drawing/2014/main" id="{00000000-0008-0000-0000-0000E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152400</xdr:rowOff>
        </xdr:from>
        <xdr:to>
          <xdr:col>10</xdr:col>
          <xdr:colOff>66675</xdr:colOff>
          <xdr:row>32</xdr:row>
          <xdr:rowOff>0</xdr:rowOff>
        </xdr:to>
        <xdr:sp macro="" textlink="">
          <xdr:nvSpPr>
            <xdr:cNvPr id="3047" name="Check Box 999" hidden="1">
              <a:extLst>
                <a:ext uri="{63B3BB69-23CF-44E3-9099-C40C66FF867C}">
                  <a14:compatExt spid="_x0000_s3047"/>
                </a:ext>
                <a:ext uri="{FF2B5EF4-FFF2-40B4-BE49-F238E27FC236}">
                  <a16:creationId xmlns:a16="http://schemas.microsoft.com/office/drawing/2014/main" id="{00000000-0008-0000-0000-0000E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31</xdr:row>
          <xdr:rowOff>152400</xdr:rowOff>
        </xdr:from>
        <xdr:to>
          <xdr:col>10</xdr:col>
          <xdr:colOff>66675</xdr:colOff>
          <xdr:row>33</xdr:row>
          <xdr:rowOff>0</xdr:rowOff>
        </xdr:to>
        <xdr:sp macro="" textlink="">
          <xdr:nvSpPr>
            <xdr:cNvPr id="3048" name="Check Box 1000" hidden="1">
              <a:extLst>
                <a:ext uri="{63B3BB69-23CF-44E3-9099-C40C66FF867C}">
                  <a14:compatExt spid="_x0000_s3048"/>
                </a:ext>
                <a:ext uri="{FF2B5EF4-FFF2-40B4-BE49-F238E27FC236}">
                  <a16:creationId xmlns:a16="http://schemas.microsoft.com/office/drawing/2014/main" id="{00000000-0008-0000-0000-0000E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31</xdr:row>
          <xdr:rowOff>152400</xdr:rowOff>
        </xdr:from>
        <xdr:to>
          <xdr:col>10</xdr:col>
          <xdr:colOff>66675</xdr:colOff>
          <xdr:row>33</xdr:row>
          <xdr:rowOff>0</xdr:rowOff>
        </xdr:to>
        <xdr:sp macro="" textlink="">
          <xdr:nvSpPr>
            <xdr:cNvPr id="3049" name="Check Box 1001" hidden="1">
              <a:extLst>
                <a:ext uri="{63B3BB69-23CF-44E3-9099-C40C66FF867C}">
                  <a14:compatExt spid="_x0000_s3049"/>
                </a:ext>
                <a:ext uri="{FF2B5EF4-FFF2-40B4-BE49-F238E27FC236}">
                  <a16:creationId xmlns:a16="http://schemas.microsoft.com/office/drawing/2014/main" id="{00000000-0008-0000-0000-0000E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152400</xdr:rowOff>
        </xdr:from>
        <xdr:to>
          <xdr:col>10</xdr:col>
          <xdr:colOff>66675</xdr:colOff>
          <xdr:row>32</xdr:row>
          <xdr:rowOff>0</xdr:rowOff>
        </xdr:to>
        <xdr:sp macro="" textlink="">
          <xdr:nvSpPr>
            <xdr:cNvPr id="3050" name="Check Box 1002" hidden="1">
              <a:extLst>
                <a:ext uri="{63B3BB69-23CF-44E3-9099-C40C66FF867C}">
                  <a14:compatExt spid="_x0000_s3050"/>
                </a:ext>
                <a:ext uri="{FF2B5EF4-FFF2-40B4-BE49-F238E27FC236}">
                  <a16:creationId xmlns:a16="http://schemas.microsoft.com/office/drawing/2014/main" id="{00000000-0008-0000-0000-0000E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152400</xdr:rowOff>
        </xdr:from>
        <xdr:to>
          <xdr:col>10</xdr:col>
          <xdr:colOff>66675</xdr:colOff>
          <xdr:row>32</xdr:row>
          <xdr:rowOff>0</xdr:rowOff>
        </xdr:to>
        <xdr:sp macro="" textlink="">
          <xdr:nvSpPr>
            <xdr:cNvPr id="3051" name="Check Box 1003" hidden="1">
              <a:extLst>
                <a:ext uri="{63B3BB69-23CF-44E3-9099-C40C66FF867C}">
                  <a14:compatExt spid="_x0000_s3051"/>
                </a:ext>
                <a:ext uri="{FF2B5EF4-FFF2-40B4-BE49-F238E27FC236}">
                  <a16:creationId xmlns:a16="http://schemas.microsoft.com/office/drawing/2014/main" id="{00000000-0008-0000-0000-0000E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31</xdr:row>
          <xdr:rowOff>152400</xdr:rowOff>
        </xdr:from>
        <xdr:to>
          <xdr:col>10</xdr:col>
          <xdr:colOff>66675</xdr:colOff>
          <xdr:row>33</xdr:row>
          <xdr:rowOff>0</xdr:rowOff>
        </xdr:to>
        <xdr:sp macro="" textlink="">
          <xdr:nvSpPr>
            <xdr:cNvPr id="3052" name="Check Box 1004" hidden="1">
              <a:extLst>
                <a:ext uri="{63B3BB69-23CF-44E3-9099-C40C66FF867C}">
                  <a14:compatExt spid="_x0000_s3052"/>
                </a:ext>
                <a:ext uri="{FF2B5EF4-FFF2-40B4-BE49-F238E27FC236}">
                  <a16:creationId xmlns:a16="http://schemas.microsoft.com/office/drawing/2014/main" id="{00000000-0008-0000-0000-0000E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152400</xdr:rowOff>
        </xdr:from>
        <xdr:to>
          <xdr:col>10</xdr:col>
          <xdr:colOff>66675</xdr:colOff>
          <xdr:row>32</xdr:row>
          <xdr:rowOff>0</xdr:rowOff>
        </xdr:to>
        <xdr:sp macro="" textlink="">
          <xdr:nvSpPr>
            <xdr:cNvPr id="3053" name="Check Box 1005" hidden="1">
              <a:extLst>
                <a:ext uri="{63B3BB69-23CF-44E3-9099-C40C66FF867C}">
                  <a14:compatExt spid="_x0000_s3053"/>
                </a:ext>
                <a:ext uri="{FF2B5EF4-FFF2-40B4-BE49-F238E27FC236}">
                  <a16:creationId xmlns:a16="http://schemas.microsoft.com/office/drawing/2014/main" id="{00000000-0008-0000-0000-0000E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152400</xdr:rowOff>
        </xdr:from>
        <xdr:to>
          <xdr:col>10</xdr:col>
          <xdr:colOff>66675</xdr:colOff>
          <xdr:row>32</xdr:row>
          <xdr:rowOff>0</xdr:rowOff>
        </xdr:to>
        <xdr:sp macro="" textlink="">
          <xdr:nvSpPr>
            <xdr:cNvPr id="3054" name="Check Box 1006" hidden="1">
              <a:extLst>
                <a:ext uri="{63B3BB69-23CF-44E3-9099-C40C66FF867C}">
                  <a14:compatExt spid="_x0000_s3054"/>
                </a:ext>
                <a:ext uri="{FF2B5EF4-FFF2-40B4-BE49-F238E27FC236}">
                  <a16:creationId xmlns:a16="http://schemas.microsoft.com/office/drawing/2014/main" id="{00000000-0008-0000-0000-0000E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31</xdr:row>
          <xdr:rowOff>152400</xdr:rowOff>
        </xdr:from>
        <xdr:to>
          <xdr:col>10</xdr:col>
          <xdr:colOff>66675</xdr:colOff>
          <xdr:row>33</xdr:row>
          <xdr:rowOff>0</xdr:rowOff>
        </xdr:to>
        <xdr:sp macro="" textlink="">
          <xdr:nvSpPr>
            <xdr:cNvPr id="3055" name="Check Box 1007" hidden="1">
              <a:extLst>
                <a:ext uri="{63B3BB69-23CF-44E3-9099-C40C66FF867C}">
                  <a14:compatExt spid="_x0000_s3055"/>
                </a:ext>
                <a:ext uri="{FF2B5EF4-FFF2-40B4-BE49-F238E27FC236}">
                  <a16:creationId xmlns:a16="http://schemas.microsoft.com/office/drawing/2014/main" id="{00000000-0008-0000-0000-0000E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31</xdr:row>
          <xdr:rowOff>152400</xdr:rowOff>
        </xdr:from>
        <xdr:to>
          <xdr:col>10</xdr:col>
          <xdr:colOff>66675</xdr:colOff>
          <xdr:row>33</xdr:row>
          <xdr:rowOff>0</xdr:rowOff>
        </xdr:to>
        <xdr:sp macro="" textlink="">
          <xdr:nvSpPr>
            <xdr:cNvPr id="3056" name="Check Box 1008" hidden="1">
              <a:extLst>
                <a:ext uri="{63B3BB69-23CF-44E3-9099-C40C66FF867C}">
                  <a14:compatExt spid="_x0000_s3056"/>
                </a:ext>
                <a:ext uri="{FF2B5EF4-FFF2-40B4-BE49-F238E27FC236}">
                  <a16:creationId xmlns:a16="http://schemas.microsoft.com/office/drawing/2014/main" id="{00000000-0008-0000-0000-0000F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31</xdr:row>
          <xdr:rowOff>152400</xdr:rowOff>
        </xdr:from>
        <xdr:to>
          <xdr:col>10</xdr:col>
          <xdr:colOff>66675</xdr:colOff>
          <xdr:row>33</xdr:row>
          <xdr:rowOff>0</xdr:rowOff>
        </xdr:to>
        <xdr:sp macro="" textlink="">
          <xdr:nvSpPr>
            <xdr:cNvPr id="3059" name="Check Box 1011" hidden="1">
              <a:extLst>
                <a:ext uri="{63B3BB69-23CF-44E3-9099-C40C66FF867C}">
                  <a14:compatExt spid="_x0000_s3059"/>
                </a:ext>
                <a:ext uri="{FF2B5EF4-FFF2-40B4-BE49-F238E27FC236}">
                  <a16:creationId xmlns:a16="http://schemas.microsoft.com/office/drawing/2014/main" id="{00000000-0008-0000-0000-0000F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31</xdr:row>
          <xdr:rowOff>152400</xdr:rowOff>
        </xdr:from>
        <xdr:to>
          <xdr:col>10</xdr:col>
          <xdr:colOff>66675</xdr:colOff>
          <xdr:row>33</xdr:row>
          <xdr:rowOff>0</xdr:rowOff>
        </xdr:to>
        <xdr:sp macro="" textlink="">
          <xdr:nvSpPr>
            <xdr:cNvPr id="3060" name="Check Box 1012" hidden="1">
              <a:extLst>
                <a:ext uri="{63B3BB69-23CF-44E3-9099-C40C66FF867C}">
                  <a14:compatExt spid="_x0000_s3060"/>
                </a:ext>
                <a:ext uri="{FF2B5EF4-FFF2-40B4-BE49-F238E27FC236}">
                  <a16:creationId xmlns:a16="http://schemas.microsoft.com/office/drawing/2014/main" id="{00000000-0008-0000-0000-0000F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31</xdr:row>
          <xdr:rowOff>152400</xdr:rowOff>
        </xdr:from>
        <xdr:to>
          <xdr:col>10</xdr:col>
          <xdr:colOff>66675</xdr:colOff>
          <xdr:row>33</xdr:row>
          <xdr:rowOff>0</xdr:rowOff>
        </xdr:to>
        <xdr:sp macro="" textlink="">
          <xdr:nvSpPr>
            <xdr:cNvPr id="3061" name="Check Box 1013" hidden="1">
              <a:extLst>
                <a:ext uri="{63B3BB69-23CF-44E3-9099-C40C66FF867C}">
                  <a14:compatExt spid="_x0000_s3061"/>
                </a:ext>
                <a:ext uri="{FF2B5EF4-FFF2-40B4-BE49-F238E27FC236}">
                  <a16:creationId xmlns:a16="http://schemas.microsoft.com/office/drawing/2014/main" id="{00000000-0008-0000-0000-0000F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31</xdr:row>
          <xdr:rowOff>152400</xdr:rowOff>
        </xdr:from>
        <xdr:to>
          <xdr:col>10</xdr:col>
          <xdr:colOff>66675</xdr:colOff>
          <xdr:row>33</xdr:row>
          <xdr:rowOff>0</xdr:rowOff>
        </xdr:to>
        <xdr:sp macro="" textlink="">
          <xdr:nvSpPr>
            <xdr:cNvPr id="3062" name="Check Box 1014" hidden="1">
              <a:extLst>
                <a:ext uri="{63B3BB69-23CF-44E3-9099-C40C66FF867C}">
                  <a14:compatExt spid="_x0000_s3062"/>
                </a:ext>
                <a:ext uri="{FF2B5EF4-FFF2-40B4-BE49-F238E27FC236}">
                  <a16:creationId xmlns:a16="http://schemas.microsoft.com/office/drawing/2014/main" id="{00000000-0008-0000-0000-0000F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31</xdr:row>
          <xdr:rowOff>152400</xdr:rowOff>
        </xdr:from>
        <xdr:to>
          <xdr:col>10</xdr:col>
          <xdr:colOff>66675</xdr:colOff>
          <xdr:row>33</xdr:row>
          <xdr:rowOff>0</xdr:rowOff>
        </xdr:to>
        <xdr:sp macro="" textlink="">
          <xdr:nvSpPr>
            <xdr:cNvPr id="3063" name="Check Box 1015" hidden="1">
              <a:extLst>
                <a:ext uri="{63B3BB69-23CF-44E3-9099-C40C66FF867C}">
                  <a14:compatExt spid="_x0000_s3063"/>
                </a:ext>
                <a:ext uri="{FF2B5EF4-FFF2-40B4-BE49-F238E27FC236}">
                  <a16:creationId xmlns:a16="http://schemas.microsoft.com/office/drawing/2014/main" id="{00000000-0008-0000-0000-0000F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31</xdr:row>
          <xdr:rowOff>152400</xdr:rowOff>
        </xdr:from>
        <xdr:to>
          <xdr:col>10</xdr:col>
          <xdr:colOff>66675</xdr:colOff>
          <xdr:row>33</xdr:row>
          <xdr:rowOff>0</xdr:rowOff>
        </xdr:to>
        <xdr:sp macro="" textlink="">
          <xdr:nvSpPr>
            <xdr:cNvPr id="3064" name="Check Box 1016" hidden="1">
              <a:extLst>
                <a:ext uri="{63B3BB69-23CF-44E3-9099-C40C66FF867C}">
                  <a14:compatExt spid="_x0000_s3064"/>
                </a:ext>
                <a:ext uri="{FF2B5EF4-FFF2-40B4-BE49-F238E27FC236}">
                  <a16:creationId xmlns:a16="http://schemas.microsoft.com/office/drawing/2014/main" id="{00000000-0008-0000-0000-0000F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31</xdr:row>
          <xdr:rowOff>152400</xdr:rowOff>
        </xdr:from>
        <xdr:to>
          <xdr:col>10</xdr:col>
          <xdr:colOff>66675</xdr:colOff>
          <xdr:row>33</xdr:row>
          <xdr:rowOff>0</xdr:rowOff>
        </xdr:to>
        <xdr:sp macro="" textlink="">
          <xdr:nvSpPr>
            <xdr:cNvPr id="3065" name="Check Box 1017" hidden="1">
              <a:extLst>
                <a:ext uri="{63B3BB69-23CF-44E3-9099-C40C66FF867C}">
                  <a14:compatExt spid="_x0000_s3065"/>
                </a:ext>
                <a:ext uri="{FF2B5EF4-FFF2-40B4-BE49-F238E27FC236}">
                  <a16:creationId xmlns:a16="http://schemas.microsoft.com/office/drawing/2014/main" id="{00000000-0008-0000-0000-0000F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31</xdr:row>
          <xdr:rowOff>152400</xdr:rowOff>
        </xdr:from>
        <xdr:to>
          <xdr:col>10</xdr:col>
          <xdr:colOff>66675</xdr:colOff>
          <xdr:row>33</xdr:row>
          <xdr:rowOff>0</xdr:rowOff>
        </xdr:to>
        <xdr:sp macro="" textlink="">
          <xdr:nvSpPr>
            <xdr:cNvPr id="3066" name="Check Box 1018" hidden="1">
              <a:extLst>
                <a:ext uri="{63B3BB69-23CF-44E3-9099-C40C66FF867C}">
                  <a14:compatExt spid="_x0000_s3066"/>
                </a:ext>
                <a:ext uri="{FF2B5EF4-FFF2-40B4-BE49-F238E27FC236}">
                  <a16:creationId xmlns:a16="http://schemas.microsoft.com/office/drawing/2014/main" id="{00000000-0008-0000-0000-0000F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31</xdr:row>
          <xdr:rowOff>152400</xdr:rowOff>
        </xdr:from>
        <xdr:to>
          <xdr:col>10</xdr:col>
          <xdr:colOff>66675</xdr:colOff>
          <xdr:row>33</xdr:row>
          <xdr:rowOff>0</xdr:rowOff>
        </xdr:to>
        <xdr:sp macro="" textlink="">
          <xdr:nvSpPr>
            <xdr:cNvPr id="3067" name="Check Box 1019" hidden="1">
              <a:extLst>
                <a:ext uri="{63B3BB69-23CF-44E3-9099-C40C66FF867C}">
                  <a14:compatExt spid="_x0000_s3067"/>
                </a:ext>
                <a:ext uri="{FF2B5EF4-FFF2-40B4-BE49-F238E27FC236}">
                  <a16:creationId xmlns:a16="http://schemas.microsoft.com/office/drawing/2014/main" id="{00000000-0008-0000-0000-0000F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31</xdr:row>
          <xdr:rowOff>152400</xdr:rowOff>
        </xdr:from>
        <xdr:to>
          <xdr:col>10</xdr:col>
          <xdr:colOff>66675</xdr:colOff>
          <xdr:row>33</xdr:row>
          <xdr:rowOff>0</xdr:rowOff>
        </xdr:to>
        <xdr:sp macro="" textlink="">
          <xdr:nvSpPr>
            <xdr:cNvPr id="3068" name="Check Box 1020" hidden="1">
              <a:extLst>
                <a:ext uri="{63B3BB69-23CF-44E3-9099-C40C66FF867C}">
                  <a14:compatExt spid="_x0000_s3068"/>
                </a:ext>
                <a:ext uri="{FF2B5EF4-FFF2-40B4-BE49-F238E27FC236}">
                  <a16:creationId xmlns:a16="http://schemas.microsoft.com/office/drawing/2014/main" id="{00000000-0008-0000-0000-0000F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31</xdr:row>
          <xdr:rowOff>152400</xdr:rowOff>
        </xdr:from>
        <xdr:to>
          <xdr:col>10</xdr:col>
          <xdr:colOff>66675</xdr:colOff>
          <xdr:row>33</xdr:row>
          <xdr:rowOff>0</xdr:rowOff>
        </xdr:to>
        <xdr:sp macro="" textlink="">
          <xdr:nvSpPr>
            <xdr:cNvPr id="3069" name="Check Box 1021" hidden="1">
              <a:extLst>
                <a:ext uri="{63B3BB69-23CF-44E3-9099-C40C66FF867C}">
                  <a14:compatExt spid="_x0000_s3069"/>
                </a:ext>
                <a:ext uri="{FF2B5EF4-FFF2-40B4-BE49-F238E27FC236}">
                  <a16:creationId xmlns:a16="http://schemas.microsoft.com/office/drawing/2014/main" id="{00000000-0008-0000-0000-0000F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31</xdr:row>
          <xdr:rowOff>152400</xdr:rowOff>
        </xdr:from>
        <xdr:to>
          <xdr:col>10</xdr:col>
          <xdr:colOff>66675</xdr:colOff>
          <xdr:row>33</xdr:row>
          <xdr:rowOff>0</xdr:rowOff>
        </xdr:to>
        <xdr:sp macro="" textlink="">
          <xdr:nvSpPr>
            <xdr:cNvPr id="3070" name="Check Box 1022" hidden="1">
              <a:extLst>
                <a:ext uri="{63B3BB69-23CF-44E3-9099-C40C66FF867C}">
                  <a14:compatExt spid="_x0000_s3070"/>
                </a:ext>
                <a:ext uri="{FF2B5EF4-FFF2-40B4-BE49-F238E27FC236}">
                  <a16:creationId xmlns:a16="http://schemas.microsoft.com/office/drawing/2014/main" id="{00000000-0008-0000-0000-0000F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31</xdr:row>
          <xdr:rowOff>152400</xdr:rowOff>
        </xdr:from>
        <xdr:to>
          <xdr:col>10</xdr:col>
          <xdr:colOff>66675</xdr:colOff>
          <xdr:row>33</xdr:row>
          <xdr:rowOff>0</xdr:rowOff>
        </xdr:to>
        <xdr:sp macro="" textlink="">
          <xdr:nvSpPr>
            <xdr:cNvPr id="5122" name="Check Box 1026" hidden="1">
              <a:extLst>
                <a:ext uri="{63B3BB69-23CF-44E3-9099-C40C66FF867C}">
                  <a14:compatExt spid="_x0000_s5122"/>
                </a:ext>
                <a:ext uri="{FF2B5EF4-FFF2-40B4-BE49-F238E27FC236}">
                  <a16:creationId xmlns:a16="http://schemas.microsoft.com/office/drawing/2014/main" id="{00000000-0008-0000-00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31</xdr:row>
          <xdr:rowOff>152400</xdr:rowOff>
        </xdr:from>
        <xdr:to>
          <xdr:col>10</xdr:col>
          <xdr:colOff>66675</xdr:colOff>
          <xdr:row>33</xdr:row>
          <xdr:rowOff>0</xdr:rowOff>
        </xdr:to>
        <xdr:sp macro="" textlink="">
          <xdr:nvSpPr>
            <xdr:cNvPr id="5123" name="Check Box 1027" hidden="1">
              <a:extLst>
                <a:ext uri="{63B3BB69-23CF-44E3-9099-C40C66FF867C}">
                  <a14:compatExt spid="_x0000_s5123"/>
                </a:ext>
                <a:ext uri="{FF2B5EF4-FFF2-40B4-BE49-F238E27FC236}">
                  <a16:creationId xmlns:a16="http://schemas.microsoft.com/office/drawing/2014/main" id="{00000000-0008-0000-00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31</xdr:row>
          <xdr:rowOff>152400</xdr:rowOff>
        </xdr:from>
        <xdr:to>
          <xdr:col>10</xdr:col>
          <xdr:colOff>66675</xdr:colOff>
          <xdr:row>33</xdr:row>
          <xdr:rowOff>0</xdr:rowOff>
        </xdr:to>
        <xdr:sp macro="" textlink="">
          <xdr:nvSpPr>
            <xdr:cNvPr id="5124" name="Check Box 1028" hidden="1">
              <a:extLst>
                <a:ext uri="{63B3BB69-23CF-44E3-9099-C40C66FF867C}">
                  <a14:compatExt spid="_x0000_s5124"/>
                </a:ext>
                <a:ext uri="{FF2B5EF4-FFF2-40B4-BE49-F238E27FC236}">
                  <a16:creationId xmlns:a16="http://schemas.microsoft.com/office/drawing/2014/main" id="{00000000-0008-0000-00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31</xdr:row>
          <xdr:rowOff>152400</xdr:rowOff>
        </xdr:from>
        <xdr:to>
          <xdr:col>10</xdr:col>
          <xdr:colOff>66675</xdr:colOff>
          <xdr:row>33</xdr:row>
          <xdr:rowOff>0</xdr:rowOff>
        </xdr:to>
        <xdr:sp macro="" textlink="">
          <xdr:nvSpPr>
            <xdr:cNvPr id="5125" name="Check Box 1029" hidden="1">
              <a:extLst>
                <a:ext uri="{63B3BB69-23CF-44E3-9099-C40C66FF867C}">
                  <a14:compatExt spid="_x0000_s5125"/>
                </a:ext>
                <a:ext uri="{FF2B5EF4-FFF2-40B4-BE49-F238E27FC236}">
                  <a16:creationId xmlns:a16="http://schemas.microsoft.com/office/drawing/2014/main" id="{00000000-0008-0000-00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31</xdr:row>
          <xdr:rowOff>152400</xdr:rowOff>
        </xdr:from>
        <xdr:to>
          <xdr:col>10</xdr:col>
          <xdr:colOff>66675</xdr:colOff>
          <xdr:row>33</xdr:row>
          <xdr:rowOff>0</xdr:rowOff>
        </xdr:to>
        <xdr:sp macro="" textlink="">
          <xdr:nvSpPr>
            <xdr:cNvPr id="5126" name="Check Box 1030" hidden="1">
              <a:extLst>
                <a:ext uri="{63B3BB69-23CF-44E3-9099-C40C66FF867C}">
                  <a14:compatExt spid="_x0000_s5126"/>
                </a:ext>
                <a:ext uri="{FF2B5EF4-FFF2-40B4-BE49-F238E27FC236}">
                  <a16:creationId xmlns:a16="http://schemas.microsoft.com/office/drawing/2014/main" id="{00000000-0008-0000-00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31</xdr:row>
          <xdr:rowOff>152400</xdr:rowOff>
        </xdr:from>
        <xdr:to>
          <xdr:col>10</xdr:col>
          <xdr:colOff>66675</xdr:colOff>
          <xdr:row>33</xdr:row>
          <xdr:rowOff>0</xdr:rowOff>
        </xdr:to>
        <xdr:sp macro="" textlink="">
          <xdr:nvSpPr>
            <xdr:cNvPr id="5127" name="Check Box 1031" hidden="1">
              <a:extLst>
                <a:ext uri="{63B3BB69-23CF-44E3-9099-C40C66FF867C}">
                  <a14:compatExt spid="_x0000_s5127"/>
                </a:ext>
                <a:ext uri="{FF2B5EF4-FFF2-40B4-BE49-F238E27FC236}">
                  <a16:creationId xmlns:a16="http://schemas.microsoft.com/office/drawing/2014/main" id="{00000000-0008-0000-00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31</xdr:row>
          <xdr:rowOff>152400</xdr:rowOff>
        </xdr:from>
        <xdr:to>
          <xdr:col>10</xdr:col>
          <xdr:colOff>66675</xdr:colOff>
          <xdr:row>33</xdr:row>
          <xdr:rowOff>0</xdr:rowOff>
        </xdr:to>
        <xdr:sp macro="" textlink="">
          <xdr:nvSpPr>
            <xdr:cNvPr id="5128" name="Check Box 1032" hidden="1">
              <a:extLst>
                <a:ext uri="{63B3BB69-23CF-44E3-9099-C40C66FF867C}">
                  <a14:compatExt spid="_x0000_s5128"/>
                </a:ext>
                <a:ext uri="{FF2B5EF4-FFF2-40B4-BE49-F238E27FC236}">
                  <a16:creationId xmlns:a16="http://schemas.microsoft.com/office/drawing/2014/main" id="{00000000-0008-0000-00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31</xdr:row>
          <xdr:rowOff>152400</xdr:rowOff>
        </xdr:from>
        <xdr:to>
          <xdr:col>10</xdr:col>
          <xdr:colOff>66675</xdr:colOff>
          <xdr:row>33</xdr:row>
          <xdr:rowOff>0</xdr:rowOff>
        </xdr:to>
        <xdr:sp macro="" textlink="">
          <xdr:nvSpPr>
            <xdr:cNvPr id="5129" name="Check Box 1033" hidden="1">
              <a:extLst>
                <a:ext uri="{63B3BB69-23CF-44E3-9099-C40C66FF867C}">
                  <a14:compatExt spid="_x0000_s5129"/>
                </a:ext>
                <a:ext uri="{FF2B5EF4-FFF2-40B4-BE49-F238E27FC236}">
                  <a16:creationId xmlns:a16="http://schemas.microsoft.com/office/drawing/2014/main" id="{00000000-0008-0000-00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31</xdr:row>
          <xdr:rowOff>152400</xdr:rowOff>
        </xdr:from>
        <xdr:to>
          <xdr:col>10</xdr:col>
          <xdr:colOff>66675</xdr:colOff>
          <xdr:row>33</xdr:row>
          <xdr:rowOff>0</xdr:rowOff>
        </xdr:to>
        <xdr:sp macro="" textlink="">
          <xdr:nvSpPr>
            <xdr:cNvPr id="5130" name="Check Box 1034" hidden="1">
              <a:extLst>
                <a:ext uri="{63B3BB69-23CF-44E3-9099-C40C66FF867C}">
                  <a14:compatExt spid="_x0000_s5130"/>
                </a:ext>
                <a:ext uri="{FF2B5EF4-FFF2-40B4-BE49-F238E27FC236}">
                  <a16:creationId xmlns:a16="http://schemas.microsoft.com/office/drawing/2014/main" id="{00000000-0008-0000-00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xdr:row>
          <xdr:rowOff>0</xdr:rowOff>
        </xdr:from>
        <xdr:to>
          <xdr:col>10</xdr:col>
          <xdr:colOff>66675</xdr:colOff>
          <xdr:row>6</xdr:row>
          <xdr:rowOff>28575</xdr:rowOff>
        </xdr:to>
        <xdr:sp macro="" textlink="">
          <xdr:nvSpPr>
            <xdr:cNvPr id="5163" name="Check Box 1067" hidden="1">
              <a:extLst>
                <a:ext uri="{63B3BB69-23CF-44E3-9099-C40C66FF867C}">
                  <a14:compatExt spid="_x0000_s5163"/>
                </a:ext>
                <a:ext uri="{FF2B5EF4-FFF2-40B4-BE49-F238E27FC236}">
                  <a16:creationId xmlns:a16="http://schemas.microsoft.com/office/drawing/2014/main" id="{00000000-0008-0000-0000-00002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5</xdr:row>
          <xdr:rowOff>161925</xdr:rowOff>
        </xdr:from>
        <xdr:to>
          <xdr:col>12</xdr:col>
          <xdr:colOff>38100</xdr:colOff>
          <xdr:row>7</xdr:row>
          <xdr:rowOff>0</xdr:rowOff>
        </xdr:to>
        <xdr:sp macro="" textlink="">
          <xdr:nvSpPr>
            <xdr:cNvPr id="5164" name="Check Box 1068" hidden="1">
              <a:extLst>
                <a:ext uri="{63B3BB69-23CF-44E3-9099-C40C66FF867C}">
                  <a14:compatExt spid="_x0000_s5164"/>
                </a:ext>
                <a:ext uri="{FF2B5EF4-FFF2-40B4-BE49-F238E27FC236}">
                  <a16:creationId xmlns:a16="http://schemas.microsoft.com/office/drawing/2014/main" id="{00000000-0008-0000-0000-00002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6</xdr:row>
          <xdr:rowOff>161925</xdr:rowOff>
        </xdr:from>
        <xdr:to>
          <xdr:col>12</xdr:col>
          <xdr:colOff>38100</xdr:colOff>
          <xdr:row>8</xdr:row>
          <xdr:rowOff>0</xdr:rowOff>
        </xdr:to>
        <xdr:sp macro="" textlink="">
          <xdr:nvSpPr>
            <xdr:cNvPr id="5165" name="Check Box 1069" hidden="1">
              <a:extLst>
                <a:ext uri="{63B3BB69-23CF-44E3-9099-C40C66FF867C}">
                  <a14:compatExt spid="_x0000_s5165"/>
                </a:ext>
                <a:ext uri="{FF2B5EF4-FFF2-40B4-BE49-F238E27FC236}">
                  <a16:creationId xmlns:a16="http://schemas.microsoft.com/office/drawing/2014/main" id="{00000000-0008-0000-0000-00002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6</xdr:row>
          <xdr:rowOff>161925</xdr:rowOff>
        </xdr:from>
        <xdr:to>
          <xdr:col>12</xdr:col>
          <xdr:colOff>38100</xdr:colOff>
          <xdr:row>8</xdr:row>
          <xdr:rowOff>0</xdr:rowOff>
        </xdr:to>
        <xdr:sp macro="" textlink="">
          <xdr:nvSpPr>
            <xdr:cNvPr id="5166" name="Check Box 1070" hidden="1">
              <a:extLst>
                <a:ext uri="{63B3BB69-23CF-44E3-9099-C40C66FF867C}">
                  <a14:compatExt spid="_x0000_s5166"/>
                </a:ext>
                <a:ext uri="{FF2B5EF4-FFF2-40B4-BE49-F238E27FC236}">
                  <a16:creationId xmlns:a16="http://schemas.microsoft.com/office/drawing/2014/main" id="{00000000-0008-0000-0000-00002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7</xdr:row>
          <xdr:rowOff>161925</xdr:rowOff>
        </xdr:from>
        <xdr:to>
          <xdr:col>12</xdr:col>
          <xdr:colOff>38100</xdr:colOff>
          <xdr:row>9</xdr:row>
          <xdr:rowOff>0</xdr:rowOff>
        </xdr:to>
        <xdr:sp macro="" textlink="">
          <xdr:nvSpPr>
            <xdr:cNvPr id="5167" name="Check Box 1071" hidden="1">
              <a:extLst>
                <a:ext uri="{63B3BB69-23CF-44E3-9099-C40C66FF867C}">
                  <a14:compatExt spid="_x0000_s5167"/>
                </a:ext>
                <a:ext uri="{FF2B5EF4-FFF2-40B4-BE49-F238E27FC236}">
                  <a16:creationId xmlns:a16="http://schemas.microsoft.com/office/drawing/2014/main" id="{00000000-0008-0000-0000-00002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7</xdr:row>
          <xdr:rowOff>161925</xdr:rowOff>
        </xdr:from>
        <xdr:to>
          <xdr:col>12</xdr:col>
          <xdr:colOff>38100</xdr:colOff>
          <xdr:row>9</xdr:row>
          <xdr:rowOff>0</xdr:rowOff>
        </xdr:to>
        <xdr:sp macro="" textlink="">
          <xdr:nvSpPr>
            <xdr:cNvPr id="5168" name="Check Box 1072" hidden="1">
              <a:extLst>
                <a:ext uri="{63B3BB69-23CF-44E3-9099-C40C66FF867C}">
                  <a14:compatExt spid="_x0000_s5168"/>
                </a:ext>
                <a:ext uri="{FF2B5EF4-FFF2-40B4-BE49-F238E27FC236}">
                  <a16:creationId xmlns:a16="http://schemas.microsoft.com/office/drawing/2014/main" id="{00000000-0008-0000-0000-00003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7</xdr:row>
          <xdr:rowOff>161925</xdr:rowOff>
        </xdr:from>
        <xdr:to>
          <xdr:col>12</xdr:col>
          <xdr:colOff>38100</xdr:colOff>
          <xdr:row>9</xdr:row>
          <xdr:rowOff>0</xdr:rowOff>
        </xdr:to>
        <xdr:sp macro="" textlink="">
          <xdr:nvSpPr>
            <xdr:cNvPr id="5169" name="Check Box 1073" hidden="1">
              <a:extLst>
                <a:ext uri="{63B3BB69-23CF-44E3-9099-C40C66FF867C}">
                  <a14:compatExt spid="_x0000_s5169"/>
                </a:ext>
                <a:ext uri="{FF2B5EF4-FFF2-40B4-BE49-F238E27FC236}">
                  <a16:creationId xmlns:a16="http://schemas.microsoft.com/office/drawing/2014/main" id="{00000000-0008-0000-0000-00003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8</xdr:row>
          <xdr:rowOff>161925</xdr:rowOff>
        </xdr:from>
        <xdr:to>
          <xdr:col>12</xdr:col>
          <xdr:colOff>38100</xdr:colOff>
          <xdr:row>10</xdr:row>
          <xdr:rowOff>0</xdr:rowOff>
        </xdr:to>
        <xdr:sp macro="" textlink="">
          <xdr:nvSpPr>
            <xdr:cNvPr id="5170" name="Check Box 1074" hidden="1">
              <a:extLst>
                <a:ext uri="{63B3BB69-23CF-44E3-9099-C40C66FF867C}">
                  <a14:compatExt spid="_x0000_s5170"/>
                </a:ext>
                <a:ext uri="{FF2B5EF4-FFF2-40B4-BE49-F238E27FC236}">
                  <a16:creationId xmlns:a16="http://schemas.microsoft.com/office/drawing/2014/main" id="{00000000-0008-0000-0000-00003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8</xdr:row>
          <xdr:rowOff>161925</xdr:rowOff>
        </xdr:from>
        <xdr:to>
          <xdr:col>12</xdr:col>
          <xdr:colOff>38100</xdr:colOff>
          <xdr:row>10</xdr:row>
          <xdr:rowOff>0</xdr:rowOff>
        </xdr:to>
        <xdr:sp macro="" textlink="">
          <xdr:nvSpPr>
            <xdr:cNvPr id="5171" name="Check Box 1075" hidden="1">
              <a:extLst>
                <a:ext uri="{63B3BB69-23CF-44E3-9099-C40C66FF867C}">
                  <a14:compatExt spid="_x0000_s5171"/>
                </a:ext>
                <a:ext uri="{FF2B5EF4-FFF2-40B4-BE49-F238E27FC236}">
                  <a16:creationId xmlns:a16="http://schemas.microsoft.com/office/drawing/2014/main" id="{00000000-0008-0000-0000-00003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8</xdr:row>
          <xdr:rowOff>161925</xdr:rowOff>
        </xdr:from>
        <xdr:to>
          <xdr:col>12</xdr:col>
          <xdr:colOff>38100</xdr:colOff>
          <xdr:row>10</xdr:row>
          <xdr:rowOff>0</xdr:rowOff>
        </xdr:to>
        <xdr:sp macro="" textlink="">
          <xdr:nvSpPr>
            <xdr:cNvPr id="5172" name="Check Box 1076" hidden="1">
              <a:extLst>
                <a:ext uri="{63B3BB69-23CF-44E3-9099-C40C66FF867C}">
                  <a14:compatExt spid="_x0000_s5172"/>
                </a:ext>
                <a:ext uri="{FF2B5EF4-FFF2-40B4-BE49-F238E27FC236}">
                  <a16:creationId xmlns:a16="http://schemas.microsoft.com/office/drawing/2014/main" id="{00000000-0008-0000-0000-00003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9</xdr:row>
          <xdr:rowOff>161925</xdr:rowOff>
        </xdr:from>
        <xdr:to>
          <xdr:col>12</xdr:col>
          <xdr:colOff>38100</xdr:colOff>
          <xdr:row>11</xdr:row>
          <xdr:rowOff>0</xdr:rowOff>
        </xdr:to>
        <xdr:sp macro="" textlink="">
          <xdr:nvSpPr>
            <xdr:cNvPr id="5173" name="Check Box 1077" hidden="1">
              <a:extLst>
                <a:ext uri="{63B3BB69-23CF-44E3-9099-C40C66FF867C}">
                  <a14:compatExt spid="_x0000_s5173"/>
                </a:ext>
                <a:ext uri="{FF2B5EF4-FFF2-40B4-BE49-F238E27FC236}">
                  <a16:creationId xmlns:a16="http://schemas.microsoft.com/office/drawing/2014/main" id="{00000000-0008-0000-0000-00003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9</xdr:row>
          <xdr:rowOff>161925</xdr:rowOff>
        </xdr:from>
        <xdr:to>
          <xdr:col>12</xdr:col>
          <xdr:colOff>38100</xdr:colOff>
          <xdr:row>11</xdr:row>
          <xdr:rowOff>0</xdr:rowOff>
        </xdr:to>
        <xdr:sp macro="" textlink="">
          <xdr:nvSpPr>
            <xdr:cNvPr id="5174" name="Check Box 1078" hidden="1">
              <a:extLst>
                <a:ext uri="{63B3BB69-23CF-44E3-9099-C40C66FF867C}">
                  <a14:compatExt spid="_x0000_s5174"/>
                </a:ext>
                <a:ext uri="{FF2B5EF4-FFF2-40B4-BE49-F238E27FC236}">
                  <a16:creationId xmlns:a16="http://schemas.microsoft.com/office/drawing/2014/main" id="{00000000-0008-0000-0000-00003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9</xdr:row>
          <xdr:rowOff>161925</xdr:rowOff>
        </xdr:from>
        <xdr:to>
          <xdr:col>12</xdr:col>
          <xdr:colOff>38100</xdr:colOff>
          <xdr:row>11</xdr:row>
          <xdr:rowOff>0</xdr:rowOff>
        </xdr:to>
        <xdr:sp macro="" textlink="">
          <xdr:nvSpPr>
            <xdr:cNvPr id="5175" name="Check Box 1079" hidden="1">
              <a:extLst>
                <a:ext uri="{63B3BB69-23CF-44E3-9099-C40C66FF867C}">
                  <a14:compatExt spid="_x0000_s5175"/>
                </a:ext>
                <a:ext uri="{FF2B5EF4-FFF2-40B4-BE49-F238E27FC236}">
                  <a16:creationId xmlns:a16="http://schemas.microsoft.com/office/drawing/2014/main" id="{00000000-0008-0000-0000-00003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10</xdr:row>
          <xdr:rowOff>161925</xdr:rowOff>
        </xdr:from>
        <xdr:to>
          <xdr:col>12</xdr:col>
          <xdr:colOff>38100</xdr:colOff>
          <xdr:row>12</xdr:row>
          <xdr:rowOff>0</xdr:rowOff>
        </xdr:to>
        <xdr:sp macro="" textlink="">
          <xdr:nvSpPr>
            <xdr:cNvPr id="5176" name="Check Box 1080" hidden="1">
              <a:extLst>
                <a:ext uri="{63B3BB69-23CF-44E3-9099-C40C66FF867C}">
                  <a14:compatExt spid="_x0000_s5176"/>
                </a:ext>
                <a:ext uri="{FF2B5EF4-FFF2-40B4-BE49-F238E27FC236}">
                  <a16:creationId xmlns:a16="http://schemas.microsoft.com/office/drawing/2014/main" id="{00000000-0008-0000-0000-00003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10</xdr:row>
          <xdr:rowOff>161925</xdr:rowOff>
        </xdr:from>
        <xdr:to>
          <xdr:col>12</xdr:col>
          <xdr:colOff>38100</xdr:colOff>
          <xdr:row>12</xdr:row>
          <xdr:rowOff>0</xdr:rowOff>
        </xdr:to>
        <xdr:sp macro="" textlink="">
          <xdr:nvSpPr>
            <xdr:cNvPr id="5177" name="Check Box 1081" hidden="1">
              <a:extLst>
                <a:ext uri="{63B3BB69-23CF-44E3-9099-C40C66FF867C}">
                  <a14:compatExt spid="_x0000_s5177"/>
                </a:ext>
                <a:ext uri="{FF2B5EF4-FFF2-40B4-BE49-F238E27FC236}">
                  <a16:creationId xmlns:a16="http://schemas.microsoft.com/office/drawing/2014/main" id="{00000000-0008-0000-0000-00003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10</xdr:row>
          <xdr:rowOff>161925</xdr:rowOff>
        </xdr:from>
        <xdr:to>
          <xdr:col>12</xdr:col>
          <xdr:colOff>38100</xdr:colOff>
          <xdr:row>12</xdr:row>
          <xdr:rowOff>0</xdr:rowOff>
        </xdr:to>
        <xdr:sp macro="" textlink="">
          <xdr:nvSpPr>
            <xdr:cNvPr id="5178" name="Check Box 1082" hidden="1">
              <a:extLst>
                <a:ext uri="{63B3BB69-23CF-44E3-9099-C40C66FF867C}">
                  <a14:compatExt spid="_x0000_s5178"/>
                </a:ext>
                <a:ext uri="{FF2B5EF4-FFF2-40B4-BE49-F238E27FC236}">
                  <a16:creationId xmlns:a16="http://schemas.microsoft.com/office/drawing/2014/main" id="{00000000-0008-0000-0000-00003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11</xdr:row>
          <xdr:rowOff>161925</xdr:rowOff>
        </xdr:from>
        <xdr:to>
          <xdr:col>12</xdr:col>
          <xdr:colOff>38100</xdr:colOff>
          <xdr:row>13</xdr:row>
          <xdr:rowOff>0</xdr:rowOff>
        </xdr:to>
        <xdr:sp macro="" textlink="">
          <xdr:nvSpPr>
            <xdr:cNvPr id="5179" name="Check Box 1083" hidden="1">
              <a:extLst>
                <a:ext uri="{63B3BB69-23CF-44E3-9099-C40C66FF867C}">
                  <a14:compatExt spid="_x0000_s5179"/>
                </a:ext>
                <a:ext uri="{FF2B5EF4-FFF2-40B4-BE49-F238E27FC236}">
                  <a16:creationId xmlns:a16="http://schemas.microsoft.com/office/drawing/2014/main" id="{00000000-0008-0000-0000-00003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11</xdr:row>
          <xdr:rowOff>161925</xdr:rowOff>
        </xdr:from>
        <xdr:to>
          <xdr:col>12</xdr:col>
          <xdr:colOff>38100</xdr:colOff>
          <xdr:row>13</xdr:row>
          <xdr:rowOff>0</xdr:rowOff>
        </xdr:to>
        <xdr:sp macro="" textlink="">
          <xdr:nvSpPr>
            <xdr:cNvPr id="5180" name="Check Box 1084" hidden="1">
              <a:extLst>
                <a:ext uri="{63B3BB69-23CF-44E3-9099-C40C66FF867C}">
                  <a14:compatExt spid="_x0000_s5180"/>
                </a:ext>
                <a:ext uri="{FF2B5EF4-FFF2-40B4-BE49-F238E27FC236}">
                  <a16:creationId xmlns:a16="http://schemas.microsoft.com/office/drawing/2014/main" id="{00000000-0008-0000-0000-00003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11</xdr:row>
          <xdr:rowOff>161925</xdr:rowOff>
        </xdr:from>
        <xdr:to>
          <xdr:col>12</xdr:col>
          <xdr:colOff>38100</xdr:colOff>
          <xdr:row>13</xdr:row>
          <xdr:rowOff>0</xdr:rowOff>
        </xdr:to>
        <xdr:sp macro="" textlink="">
          <xdr:nvSpPr>
            <xdr:cNvPr id="5181" name="Check Box 1085" hidden="1">
              <a:extLst>
                <a:ext uri="{63B3BB69-23CF-44E3-9099-C40C66FF867C}">
                  <a14:compatExt spid="_x0000_s5181"/>
                </a:ext>
                <a:ext uri="{FF2B5EF4-FFF2-40B4-BE49-F238E27FC236}">
                  <a16:creationId xmlns:a16="http://schemas.microsoft.com/office/drawing/2014/main" id="{00000000-0008-0000-0000-00003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12</xdr:row>
          <xdr:rowOff>161925</xdr:rowOff>
        </xdr:from>
        <xdr:to>
          <xdr:col>12</xdr:col>
          <xdr:colOff>38100</xdr:colOff>
          <xdr:row>14</xdr:row>
          <xdr:rowOff>0</xdr:rowOff>
        </xdr:to>
        <xdr:sp macro="" textlink="">
          <xdr:nvSpPr>
            <xdr:cNvPr id="5182" name="Check Box 1086" hidden="1">
              <a:extLst>
                <a:ext uri="{63B3BB69-23CF-44E3-9099-C40C66FF867C}">
                  <a14:compatExt spid="_x0000_s5182"/>
                </a:ext>
                <a:ext uri="{FF2B5EF4-FFF2-40B4-BE49-F238E27FC236}">
                  <a16:creationId xmlns:a16="http://schemas.microsoft.com/office/drawing/2014/main" id="{00000000-0008-0000-0000-00003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12</xdr:row>
          <xdr:rowOff>161925</xdr:rowOff>
        </xdr:from>
        <xdr:to>
          <xdr:col>12</xdr:col>
          <xdr:colOff>38100</xdr:colOff>
          <xdr:row>14</xdr:row>
          <xdr:rowOff>0</xdr:rowOff>
        </xdr:to>
        <xdr:sp macro="" textlink="">
          <xdr:nvSpPr>
            <xdr:cNvPr id="5183" name="Check Box 1087" hidden="1">
              <a:extLst>
                <a:ext uri="{63B3BB69-23CF-44E3-9099-C40C66FF867C}">
                  <a14:compatExt spid="_x0000_s5183"/>
                </a:ext>
                <a:ext uri="{FF2B5EF4-FFF2-40B4-BE49-F238E27FC236}">
                  <a16:creationId xmlns:a16="http://schemas.microsoft.com/office/drawing/2014/main" id="{00000000-0008-0000-0000-00003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12</xdr:row>
          <xdr:rowOff>161925</xdr:rowOff>
        </xdr:from>
        <xdr:to>
          <xdr:col>12</xdr:col>
          <xdr:colOff>38100</xdr:colOff>
          <xdr:row>14</xdr:row>
          <xdr:rowOff>0</xdr:rowOff>
        </xdr:to>
        <xdr:sp macro="" textlink="">
          <xdr:nvSpPr>
            <xdr:cNvPr id="5184" name="Check Box 1088" hidden="1">
              <a:extLst>
                <a:ext uri="{63B3BB69-23CF-44E3-9099-C40C66FF867C}">
                  <a14:compatExt spid="_x0000_s5184"/>
                </a:ext>
                <a:ext uri="{FF2B5EF4-FFF2-40B4-BE49-F238E27FC236}">
                  <a16:creationId xmlns:a16="http://schemas.microsoft.com/office/drawing/2014/main" id="{00000000-0008-0000-0000-00004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13</xdr:row>
          <xdr:rowOff>161925</xdr:rowOff>
        </xdr:from>
        <xdr:to>
          <xdr:col>12</xdr:col>
          <xdr:colOff>38100</xdr:colOff>
          <xdr:row>15</xdr:row>
          <xdr:rowOff>0</xdr:rowOff>
        </xdr:to>
        <xdr:sp macro="" textlink="">
          <xdr:nvSpPr>
            <xdr:cNvPr id="5185" name="Check Box 1089" hidden="1">
              <a:extLst>
                <a:ext uri="{63B3BB69-23CF-44E3-9099-C40C66FF867C}">
                  <a14:compatExt spid="_x0000_s5185"/>
                </a:ext>
                <a:ext uri="{FF2B5EF4-FFF2-40B4-BE49-F238E27FC236}">
                  <a16:creationId xmlns:a16="http://schemas.microsoft.com/office/drawing/2014/main" id="{00000000-0008-0000-0000-00004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13</xdr:row>
          <xdr:rowOff>161925</xdr:rowOff>
        </xdr:from>
        <xdr:to>
          <xdr:col>12</xdr:col>
          <xdr:colOff>38100</xdr:colOff>
          <xdr:row>15</xdr:row>
          <xdr:rowOff>0</xdr:rowOff>
        </xdr:to>
        <xdr:sp macro="" textlink="">
          <xdr:nvSpPr>
            <xdr:cNvPr id="5186" name="Check Box 1090" hidden="1">
              <a:extLst>
                <a:ext uri="{63B3BB69-23CF-44E3-9099-C40C66FF867C}">
                  <a14:compatExt spid="_x0000_s5186"/>
                </a:ext>
                <a:ext uri="{FF2B5EF4-FFF2-40B4-BE49-F238E27FC236}">
                  <a16:creationId xmlns:a16="http://schemas.microsoft.com/office/drawing/2014/main" id="{00000000-0008-0000-0000-00004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13</xdr:row>
          <xdr:rowOff>161925</xdr:rowOff>
        </xdr:from>
        <xdr:to>
          <xdr:col>12</xdr:col>
          <xdr:colOff>38100</xdr:colOff>
          <xdr:row>15</xdr:row>
          <xdr:rowOff>0</xdr:rowOff>
        </xdr:to>
        <xdr:sp macro="" textlink="">
          <xdr:nvSpPr>
            <xdr:cNvPr id="5187" name="Check Box 1091" hidden="1">
              <a:extLst>
                <a:ext uri="{63B3BB69-23CF-44E3-9099-C40C66FF867C}">
                  <a14:compatExt spid="_x0000_s5187"/>
                </a:ext>
                <a:ext uri="{FF2B5EF4-FFF2-40B4-BE49-F238E27FC236}">
                  <a16:creationId xmlns:a16="http://schemas.microsoft.com/office/drawing/2014/main" id="{00000000-0008-0000-0000-00004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14</xdr:row>
          <xdr:rowOff>161925</xdr:rowOff>
        </xdr:from>
        <xdr:to>
          <xdr:col>12</xdr:col>
          <xdr:colOff>38100</xdr:colOff>
          <xdr:row>16</xdr:row>
          <xdr:rowOff>0</xdr:rowOff>
        </xdr:to>
        <xdr:sp macro="" textlink="">
          <xdr:nvSpPr>
            <xdr:cNvPr id="5188" name="Check Box 1092" hidden="1">
              <a:extLst>
                <a:ext uri="{63B3BB69-23CF-44E3-9099-C40C66FF867C}">
                  <a14:compatExt spid="_x0000_s5188"/>
                </a:ext>
                <a:ext uri="{FF2B5EF4-FFF2-40B4-BE49-F238E27FC236}">
                  <a16:creationId xmlns:a16="http://schemas.microsoft.com/office/drawing/2014/main" id="{00000000-0008-0000-0000-00004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14</xdr:row>
          <xdr:rowOff>161925</xdr:rowOff>
        </xdr:from>
        <xdr:to>
          <xdr:col>12</xdr:col>
          <xdr:colOff>38100</xdr:colOff>
          <xdr:row>16</xdr:row>
          <xdr:rowOff>0</xdr:rowOff>
        </xdr:to>
        <xdr:sp macro="" textlink="">
          <xdr:nvSpPr>
            <xdr:cNvPr id="5189" name="Check Box 1093" hidden="1">
              <a:extLst>
                <a:ext uri="{63B3BB69-23CF-44E3-9099-C40C66FF867C}">
                  <a14:compatExt spid="_x0000_s5189"/>
                </a:ext>
                <a:ext uri="{FF2B5EF4-FFF2-40B4-BE49-F238E27FC236}">
                  <a16:creationId xmlns:a16="http://schemas.microsoft.com/office/drawing/2014/main" id="{00000000-0008-0000-0000-00004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14</xdr:row>
          <xdr:rowOff>161925</xdr:rowOff>
        </xdr:from>
        <xdr:to>
          <xdr:col>12</xdr:col>
          <xdr:colOff>38100</xdr:colOff>
          <xdr:row>16</xdr:row>
          <xdr:rowOff>0</xdr:rowOff>
        </xdr:to>
        <xdr:sp macro="" textlink="">
          <xdr:nvSpPr>
            <xdr:cNvPr id="5190" name="Check Box 1094" hidden="1">
              <a:extLst>
                <a:ext uri="{63B3BB69-23CF-44E3-9099-C40C66FF867C}">
                  <a14:compatExt spid="_x0000_s5190"/>
                </a:ext>
                <a:ext uri="{FF2B5EF4-FFF2-40B4-BE49-F238E27FC236}">
                  <a16:creationId xmlns:a16="http://schemas.microsoft.com/office/drawing/2014/main" id="{00000000-0008-0000-0000-00004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15</xdr:row>
          <xdr:rowOff>161925</xdr:rowOff>
        </xdr:from>
        <xdr:to>
          <xdr:col>12</xdr:col>
          <xdr:colOff>38100</xdr:colOff>
          <xdr:row>17</xdr:row>
          <xdr:rowOff>0</xdr:rowOff>
        </xdr:to>
        <xdr:sp macro="" textlink="">
          <xdr:nvSpPr>
            <xdr:cNvPr id="5191" name="Check Box 1095" hidden="1">
              <a:extLst>
                <a:ext uri="{63B3BB69-23CF-44E3-9099-C40C66FF867C}">
                  <a14:compatExt spid="_x0000_s5191"/>
                </a:ext>
                <a:ext uri="{FF2B5EF4-FFF2-40B4-BE49-F238E27FC236}">
                  <a16:creationId xmlns:a16="http://schemas.microsoft.com/office/drawing/2014/main" id="{00000000-0008-0000-0000-00004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15</xdr:row>
          <xdr:rowOff>161925</xdr:rowOff>
        </xdr:from>
        <xdr:to>
          <xdr:col>12</xdr:col>
          <xdr:colOff>38100</xdr:colOff>
          <xdr:row>17</xdr:row>
          <xdr:rowOff>0</xdr:rowOff>
        </xdr:to>
        <xdr:sp macro="" textlink="">
          <xdr:nvSpPr>
            <xdr:cNvPr id="5192" name="Check Box 1096" hidden="1">
              <a:extLst>
                <a:ext uri="{63B3BB69-23CF-44E3-9099-C40C66FF867C}">
                  <a14:compatExt spid="_x0000_s5192"/>
                </a:ext>
                <a:ext uri="{FF2B5EF4-FFF2-40B4-BE49-F238E27FC236}">
                  <a16:creationId xmlns:a16="http://schemas.microsoft.com/office/drawing/2014/main" id="{00000000-0008-0000-0000-00004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15</xdr:row>
          <xdr:rowOff>161925</xdr:rowOff>
        </xdr:from>
        <xdr:to>
          <xdr:col>12</xdr:col>
          <xdr:colOff>38100</xdr:colOff>
          <xdr:row>17</xdr:row>
          <xdr:rowOff>0</xdr:rowOff>
        </xdr:to>
        <xdr:sp macro="" textlink="">
          <xdr:nvSpPr>
            <xdr:cNvPr id="5193" name="Check Box 1097" hidden="1">
              <a:extLst>
                <a:ext uri="{63B3BB69-23CF-44E3-9099-C40C66FF867C}">
                  <a14:compatExt spid="_x0000_s5193"/>
                </a:ext>
                <a:ext uri="{FF2B5EF4-FFF2-40B4-BE49-F238E27FC236}">
                  <a16:creationId xmlns:a16="http://schemas.microsoft.com/office/drawing/2014/main" id="{00000000-0008-0000-0000-00004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16</xdr:row>
          <xdr:rowOff>161925</xdr:rowOff>
        </xdr:from>
        <xdr:to>
          <xdr:col>12</xdr:col>
          <xdr:colOff>38100</xdr:colOff>
          <xdr:row>18</xdr:row>
          <xdr:rowOff>0</xdr:rowOff>
        </xdr:to>
        <xdr:sp macro="" textlink="">
          <xdr:nvSpPr>
            <xdr:cNvPr id="5194" name="Check Box 1098" hidden="1">
              <a:extLst>
                <a:ext uri="{63B3BB69-23CF-44E3-9099-C40C66FF867C}">
                  <a14:compatExt spid="_x0000_s5194"/>
                </a:ext>
                <a:ext uri="{FF2B5EF4-FFF2-40B4-BE49-F238E27FC236}">
                  <a16:creationId xmlns:a16="http://schemas.microsoft.com/office/drawing/2014/main" id="{00000000-0008-0000-0000-00004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16</xdr:row>
          <xdr:rowOff>161925</xdr:rowOff>
        </xdr:from>
        <xdr:to>
          <xdr:col>12</xdr:col>
          <xdr:colOff>38100</xdr:colOff>
          <xdr:row>18</xdr:row>
          <xdr:rowOff>0</xdr:rowOff>
        </xdr:to>
        <xdr:sp macro="" textlink="">
          <xdr:nvSpPr>
            <xdr:cNvPr id="5195" name="Check Box 1099" hidden="1">
              <a:extLst>
                <a:ext uri="{63B3BB69-23CF-44E3-9099-C40C66FF867C}">
                  <a14:compatExt spid="_x0000_s5195"/>
                </a:ext>
                <a:ext uri="{FF2B5EF4-FFF2-40B4-BE49-F238E27FC236}">
                  <a16:creationId xmlns:a16="http://schemas.microsoft.com/office/drawing/2014/main" id="{00000000-0008-0000-0000-00004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16</xdr:row>
          <xdr:rowOff>161925</xdr:rowOff>
        </xdr:from>
        <xdr:to>
          <xdr:col>12</xdr:col>
          <xdr:colOff>38100</xdr:colOff>
          <xdr:row>18</xdr:row>
          <xdr:rowOff>0</xdr:rowOff>
        </xdr:to>
        <xdr:sp macro="" textlink="">
          <xdr:nvSpPr>
            <xdr:cNvPr id="5196" name="Check Box 1100" hidden="1">
              <a:extLst>
                <a:ext uri="{63B3BB69-23CF-44E3-9099-C40C66FF867C}">
                  <a14:compatExt spid="_x0000_s5196"/>
                </a:ext>
                <a:ext uri="{FF2B5EF4-FFF2-40B4-BE49-F238E27FC236}">
                  <a16:creationId xmlns:a16="http://schemas.microsoft.com/office/drawing/2014/main" id="{00000000-0008-0000-0000-00004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17</xdr:row>
          <xdr:rowOff>161925</xdr:rowOff>
        </xdr:from>
        <xdr:to>
          <xdr:col>12</xdr:col>
          <xdr:colOff>38100</xdr:colOff>
          <xdr:row>19</xdr:row>
          <xdr:rowOff>0</xdr:rowOff>
        </xdr:to>
        <xdr:sp macro="" textlink="">
          <xdr:nvSpPr>
            <xdr:cNvPr id="5197" name="Check Box 1101" hidden="1">
              <a:extLst>
                <a:ext uri="{63B3BB69-23CF-44E3-9099-C40C66FF867C}">
                  <a14:compatExt spid="_x0000_s5197"/>
                </a:ext>
                <a:ext uri="{FF2B5EF4-FFF2-40B4-BE49-F238E27FC236}">
                  <a16:creationId xmlns:a16="http://schemas.microsoft.com/office/drawing/2014/main" id="{00000000-0008-0000-0000-00004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17</xdr:row>
          <xdr:rowOff>161925</xdr:rowOff>
        </xdr:from>
        <xdr:to>
          <xdr:col>12</xdr:col>
          <xdr:colOff>38100</xdr:colOff>
          <xdr:row>19</xdr:row>
          <xdr:rowOff>0</xdr:rowOff>
        </xdr:to>
        <xdr:sp macro="" textlink="">
          <xdr:nvSpPr>
            <xdr:cNvPr id="5198" name="Check Box 1102" hidden="1">
              <a:extLst>
                <a:ext uri="{63B3BB69-23CF-44E3-9099-C40C66FF867C}">
                  <a14:compatExt spid="_x0000_s5198"/>
                </a:ext>
                <a:ext uri="{FF2B5EF4-FFF2-40B4-BE49-F238E27FC236}">
                  <a16:creationId xmlns:a16="http://schemas.microsoft.com/office/drawing/2014/main" id="{00000000-0008-0000-0000-00004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17</xdr:row>
          <xdr:rowOff>161925</xdr:rowOff>
        </xdr:from>
        <xdr:to>
          <xdr:col>12</xdr:col>
          <xdr:colOff>38100</xdr:colOff>
          <xdr:row>19</xdr:row>
          <xdr:rowOff>0</xdr:rowOff>
        </xdr:to>
        <xdr:sp macro="" textlink="">
          <xdr:nvSpPr>
            <xdr:cNvPr id="5199" name="Check Box 1103" hidden="1">
              <a:extLst>
                <a:ext uri="{63B3BB69-23CF-44E3-9099-C40C66FF867C}">
                  <a14:compatExt spid="_x0000_s5199"/>
                </a:ext>
                <a:ext uri="{FF2B5EF4-FFF2-40B4-BE49-F238E27FC236}">
                  <a16:creationId xmlns:a16="http://schemas.microsoft.com/office/drawing/2014/main" id="{00000000-0008-0000-0000-00004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18</xdr:row>
          <xdr:rowOff>161925</xdr:rowOff>
        </xdr:from>
        <xdr:to>
          <xdr:col>12</xdr:col>
          <xdr:colOff>38100</xdr:colOff>
          <xdr:row>20</xdr:row>
          <xdr:rowOff>0</xdr:rowOff>
        </xdr:to>
        <xdr:sp macro="" textlink="">
          <xdr:nvSpPr>
            <xdr:cNvPr id="5200" name="Check Box 1104" hidden="1">
              <a:extLst>
                <a:ext uri="{63B3BB69-23CF-44E3-9099-C40C66FF867C}">
                  <a14:compatExt spid="_x0000_s5200"/>
                </a:ext>
                <a:ext uri="{FF2B5EF4-FFF2-40B4-BE49-F238E27FC236}">
                  <a16:creationId xmlns:a16="http://schemas.microsoft.com/office/drawing/2014/main" id="{00000000-0008-0000-0000-00005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18</xdr:row>
          <xdr:rowOff>161925</xdr:rowOff>
        </xdr:from>
        <xdr:to>
          <xdr:col>12</xdr:col>
          <xdr:colOff>38100</xdr:colOff>
          <xdr:row>20</xdr:row>
          <xdr:rowOff>0</xdr:rowOff>
        </xdr:to>
        <xdr:sp macro="" textlink="">
          <xdr:nvSpPr>
            <xdr:cNvPr id="5201" name="Check Box 1105" hidden="1">
              <a:extLst>
                <a:ext uri="{63B3BB69-23CF-44E3-9099-C40C66FF867C}">
                  <a14:compatExt spid="_x0000_s5201"/>
                </a:ext>
                <a:ext uri="{FF2B5EF4-FFF2-40B4-BE49-F238E27FC236}">
                  <a16:creationId xmlns:a16="http://schemas.microsoft.com/office/drawing/2014/main" id="{00000000-0008-0000-0000-00005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18</xdr:row>
          <xdr:rowOff>161925</xdr:rowOff>
        </xdr:from>
        <xdr:to>
          <xdr:col>12</xdr:col>
          <xdr:colOff>38100</xdr:colOff>
          <xdr:row>20</xdr:row>
          <xdr:rowOff>0</xdr:rowOff>
        </xdr:to>
        <xdr:sp macro="" textlink="">
          <xdr:nvSpPr>
            <xdr:cNvPr id="5202" name="Check Box 1106" hidden="1">
              <a:extLst>
                <a:ext uri="{63B3BB69-23CF-44E3-9099-C40C66FF867C}">
                  <a14:compatExt spid="_x0000_s5202"/>
                </a:ext>
                <a:ext uri="{FF2B5EF4-FFF2-40B4-BE49-F238E27FC236}">
                  <a16:creationId xmlns:a16="http://schemas.microsoft.com/office/drawing/2014/main" id="{00000000-0008-0000-0000-00005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18</xdr:row>
          <xdr:rowOff>161925</xdr:rowOff>
        </xdr:from>
        <xdr:to>
          <xdr:col>12</xdr:col>
          <xdr:colOff>38100</xdr:colOff>
          <xdr:row>20</xdr:row>
          <xdr:rowOff>0</xdr:rowOff>
        </xdr:to>
        <xdr:sp macro="" textlink="">
          <xdr:nvSpPr>
            <xdr:cNvPr id="5203" name="Check Box 1107" hidden="1">
              <a:extLst>
                <a:ext uri="{63B3BB69-23CF-44E3-9099-C40C66FF867C}">
                  <a14:compatExt spid="_x0000_s5203"/>
                </a:ext>
                <a:ext uri="{FF2B5EF4-FFF2-40B4-BE49-F238E27FC236}">
                  <a16:creationId xmlns:a16="http://schemas.microsoft.com/office/drawing/2014/main" id="{00000000-0008-0000-0000-00005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19</xdr:row>
          <xdr:rowOff>161925</xdr:rowOff>
        </xdr:from>
        <xdr:to>
          <xdr:col>12</xdr:col>
          <xdr:colOff>38100</xdr:colOff>
          <xdr:row>21</xdr:row>
          <xdr:rowOff>0</xdr:rowOff>
        </xdr:to>
        <xdr:sp macro="" textlink="">
          <xdr:nvSpPr>
            <xdr:cNvPr id="5204" name="Check Box 1108" hidden="1">
              <a:extLst>
                <a:ext uri="{63B3BB69-23CF-44E3-9099-C40C66FF867C}">
                  <a14:compatExt spid="_x0000_s5204"/>
                </a:ext>
                <a:ext uri="{FF2B5EF4-FFF2-40B4-BE49-F238E27FC236}">
                  <a16:creationId xmlns:a16="http://schemas.microsoft.com/office/drawing/2014/main" id="{00000000-0008-0000-0000-00005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19</xdr:row>
          <xdr:rowOff>161925</xdr:rowOff>
        </xdr:from>
        <xdr:to>
          <xdr:col>12</xdr:col>
          <xdr:colOff>38100</xdr:colOff>
          <xdr:row>21</xdr:row>
          <xdr:rowOff>0</xdr:rowOff>
        </xdr:to>
        <xdr:sp macro="" textlink="">
          <xdr:nvSpPr>
            <xdr:cNvPr id="5205" name="Check Box 1109" hidden="1">
              <a:extLst>
                <a:ext uri="{63B3BB69-23CF-44E3-9099-C40C66FF867C}">
                  <a14:compatExt spid="_x0000_s5205"/>
                </a:ext>
                <a:ext uri="{FF2B5EF4-FFF2-40B4-BE49-F238E27FC236}">
                  <a16:creationId xmlns:a16="http://schemas.microsoft.com/office/drawing/2014/main" id="{00000000-0008-0000-0000-00005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18</xdr:row>
          <xdr:rowOff>161925</xdr:rowOff>
        </xdr:from>
        <xdr:to>
          <xdr:col>12</xdr:col>
          <xdr:colOff>38100</xdr:colOff>
          <xdr:row>20</xdr:row>
          <xdr:rowOff>0</xdr:rowOff>
        </xdr:to>
        <xdr:sp macro="" textlink="">
          <xdr:nvSpPr>
            <xdr:cNvPr id="5206" name="Check Box 1110" hidden="1">
              <a:extLst>
                <a:ext uri="{63B3BB69-23CF-44E3-9099-C40C66FF867C}">
                  <a14:compatExt spid="_x0000_s5206"/>
                </a:ext>
                <a:ext uri="{FF2B5EF4-FFF2-40B4-BE49-F238E27FC236}">
                  <a16:creationId xmlns:a16="http://schemas.microsoft.com/office/drawing/2014/main" id="{00000000-0008-0000-0000-00005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18</xdr:row>
          <xdr:rowOff>161925</xdr:rowOff>
        </xdr:from>
        <xdr:to>
          <xdr:col>12</xdr:col>
          <xdr:colOff>38100</xdr:colOff>
          <xdr:row>20</xdr:row>
          <xdr:rowOff>0</xdr:rowOff>
        </xdr:to>
        <xdr:sp macro="" textlink="">
          <xdr:nvSpPr>
            <xdr:cNvPr id="5207" name="Check Box 1111" hidden="1">
              <a:extLst>
                <a:ext uri="{63B3BB69-23CF-44E3-9099-C40C66FF867C}">
                  <a14:compatExt spid="_x0000_s5207"/>
                </a:ext>
                <a:ext uri="{FF2B5EF4-FFF2-40B4-BE49-F238E27FC236}">
                  <a16:creationId xmlns:a16="http://schemas.microsoft.com/office/drawing/2014/main" id="{00000000-0008-0000-0000-00005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18</xdr:row>
          <xdr:rowOff>161925</xdr:rowOff>
        </xdr:from>
        <xdr:to>
          <xdr:col>12</xdr:col>
          <xdr:colOff>38100</xdr:colOff>
          <xdr:row>20</xdr:row>
          <xdr:rowOff>0</xdr:rowOff>
        </xdr:to>
        <xdr:sp macro="" textlink="">
          <xdr:nvSpPr>
            <xdr:cNvPr id="5208" name="Check Box 1112" hidden="1">
              <a:extLst>
                <a:ext uri="{63B3BB69-23CF-44E3-9099-C40C66FF867C}">
                  <a14:compatExt spid="_x0000_s5208"/>
                </a:ext>
                <a:ext uri="{FF2B5EF4-FFF2-40B4-BE49-F238E27FC236}">
                  <a16:creationId xmlns:a16="http://schemas.microsoft.com/office/drawing/2014/main" id="{00000000-0008-0000-0000-00005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19</xdr:row>
          <xdr:rowOff>161925</xdr:rowOff>
        </xdr:from>
        <xdr:to>
          <xdr:col>12</xdr:col>
          <xdr:colOff>38100</xdr:colOff>
          <xdr:row>21</xdr:row>
          <xdr:rowOff>0</xdr:rowOff>
        </xdr:to>
        <xdr:sp macro="" textlink="">
          <xdr:nvSpPr>
            <xdr:cNvPr id="5209" name="Check Box 1113" hidden="1">
              <a:extLst>
                <a:ext uri="{63B3BB69-23CF-44E3-9099-C40C66FF867C}">
                  <a14:compatExt spid="_x0000_s5209"/>
                </a:ext>
                <a:ext uri="{FF2B5EF4-FFF2-40B4-BE49-F238E27FC236}">
                  <a16:creationId xmlns:a16="http://schemas.microsoft.com/office/drawing/2014/main" id="{00000000-0008-0000-0000-00005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19</xdr:row>
          <xdr:rowOff>161925</xdr:rowOff>
        </xdr:from>
        <xdr:to>
          <xdr:col>12</xdr:col>
          <xdr:colOff>38100</xdr:colOff>
          <xdr:row>21</xdr:row>
          <xdr:rowOff>0</xdr:rowOff>
        </xdr:to>
        <xdr:sp macro="" textlink="">
          <xdr:nvSpPr>
            <xdr:cNvPr id="5210" name="Check Box 1114" hidden="1">
              <a:extLst>
                <a:ext uri="{63B3BB69-23CF-44E3-9099-C40C66FF867C}">
                  <a14:compatExt spid="_x0000_s5210"/>
                </a:ext>
                <a:ext uri="{FF2B5EF4-FFF2-40B4-BE49-F238E27FC236}">
                  <a16:creationId xmlns:a16="http://schemas.microsoft.com/office/drawing/2014/main" id="{00000000-0008-0000-0000-00005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19</xdr:row>
          <xdr:rowOff>161925</xdr:rowOff>
        </xdr:from>
        <xdr:to>
          <xdr:col>12</xdr:col>
          <xdr:colOff>38100</xdr:colOff>
          <xdr:row>21</xdr:row>
          <xdr:rowOff>0</xdr:rowOff>
        </xdr:to>
        <xdr:sp macro="" textlink="">
          <xdr:nvSpPr>
            <xdr:cNvPr id="5211" name="Check Box 1115" hidden="1">
              <a:extLst>
                <a:ext uri="{63B3BB69-23CF-44E3-9099-C40C66FF867C}">
                  <a14:compatExt spid="_x0000_s5211"/>
                </a:ext>
                <a:ext uri="{FF2B5EF4-FFF2-40B4-BE49-F238E27FC236}">
                  <a16:creationId xmlns:a16="http://schemas.microsoft.com/office/drawing/2014/main" id="{00000000-0008-0000-0000-00005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19</xdr:row>
          <xdr:rowOff>161925</xdr:rowOff>
        </xdr:from>
        <xdr:to>
          <xdr:col>12</xdr:col>
          <xdr:colOff>38100</xdr:colOff>
          <xdr:row>21</xdr:row>
          <xdr:rowOff>0</xdr:rowOff>
        </xdr:to>
        <xdr:sp macro="" textlink="">
          <xdr:nvSpPr>
            <xdr:cNvPr id="5212" name="Check Box 1116" hidden="1">
              <a:extLst>
                <a:ext uri="{63B3BB69-23CF-44E3-9099-C40C66FF867C}">
                  <a14:compatExt spid="_x0000_s5212"/>
                </a:ext>
                <a:ext uri="{FF2B5EF4-FFF2-40B4-BE49-F238E27FC236}">
                  <a16:creationId xmlns:a16="http://schemas.microsoft.com/office/drawing/2014/main" id="{00000000-0008-0000-0000-00005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20</xdr:row>
          <xdr:rowOff>161925</xdr:rowOff>
        </xdr:from>
        <xdr:to>
          <xdr:col>12</xdr:col>
          <xdr:colOff>38100</xdr:colOff>
          <xdr:row>22</xdr:row>
          <xdr:rowOff>0</xdr:rowOff>
        </xdr:to>
        <xdr:sp macro="" textlink="">
          <xdr:nvSpPr>
            <xdr:cNvPr id="5213" name="Check Box 1117" hidden="1">
              <a:extLst>
                <a:ext uri="{63B3BB69-23CF-44E3-9099-C40C66FF867C}">
                  <a14:compatExt spid="_x0000_s5213"/>
                </a:ext>
                <a:ext uri="{FF2B5EF4-FFF2-40B4-BE49-F238E27FC236}">
                  <a16:creationId xmlns:a16="http://schemas.microsoft.com/office/drawing/2014/main" id="{00000000-0008-0000-0000-00005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20</xdr:row>
          <xdr:rowOff>161925</xdr:rowOff>
        </xdr:from>
        <xdr:to>
          <xdr:col>12</xdr:col>
          <xdr:colOff>38100</xdr:colOff>
          <xdr:row>22</xdr:row>
          <xdr:rowOff>0</xdr:rowOff>
        </xdr:to>
        <xdr:sp macro="" textlink="">
          <xdr:nvSpPr>
            <xdr:cNvPr id="5214" name="Check Box 1118" hidden="1">
              <a:extLst>
                <a:ext uri="{63B3BB69-23CF-44E3-9099-C40C66FF867C}">
                  <a14:compatExt spid="_x0000_s5214"/>
                </a:ext>
                <a:ext uri="{FF2B5EF4-FFF2-40B4-BE49-F238E27FC236}">
                  <a16:creationId xmlns:a16="http://schemas.microsoft.com/office/drawing/2014/main" id="{00000000-0008-0000-0000-00005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19</xdr:row>
          <xdr:rowOff>161925</xdr:rowOff>
        </xdr:from>
        <xdr:to>
          <xdr:col>12</xdr:col>
          <xdr:colOff>38100</xdr:colOff>
          <xdr:row>21</xdr:row>
          <xdr:rowOff>0</xdr:rowOff>
        </xdr:to>
        <xdr:sp macro="" textlink="">
          <xdr:nvSpPr>
            <xdr:cNvPr id="5215" name="Check Box 1119" hidden="1">
              <a:extLst>
                <a:ext uri="{63B3BB69-23CF-44E3-9099-C40C66FF867C}">
                  <a14:compatExt spid="_x0000_s5215"/>
                </a:ext>
                <a:ext uri="{FF2B5EF4-FFF2-40B4-BE49-F238E27FC236}">
                  <a16:creationId xmlns:a16="http://schemas.microsoft.com/office/drawing/2014/main" id="{00000000-0008-0000-0000-00005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19</xdr:row>
          <xdr:rowOff>161925</xdr:rowOff>
        </xdr:from>
        <xdr:to>
          <xdr:col>12</xdr:col>
          <xdr:colOff>38100</xdr:colOff>
          <xdr:row>21</xdr:row>
          <xdr:rowOff>0</xdr:rowOff>
        </xdr:to>
        <xdr:sp macro="" textlink="">
          <xdr:nvSpPr>
            <xdr:cNvPr id="5216" name="Check Box 1120" hidden="1">
              <a:extLst>
                <a:ext uri="{63B3BB69-23CF-44E3-9099-C40C66FF867C}">
                  <a14:compatExt spid="_x0000_s5216"/>
                </a:ext>
                <a:ext uri="{FF2B5EF4-FFF2-40B4-BE49-F238E27FC236}">
                  <a16:creationId xmlns:a16="http://schemas.microsoft.com/office/drawing/2014/main" id="{00000000-0008-0000-0000-00006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19</xdr:row>
          <xdr:rowOff>161925</xdr:rowOff>
        </xdr:from>
        <xdr:to>
          <xdr:col>12</xdr:col>
          <xdr:colOff>38100</xdr:colOff>
          <xdr:row>21</xdr:row>
          <xdr:rowOff>0</xdr:rowOff>
        </xdr:to>
        <xdr:sp macro="" textlink="">
          <xdr:nvSpPr>
            <xdr:cNvPr id="5217" name="Check Box 1121" hidden="1">
              <a:extLst>
                <a:ext uri="{63B3BB69-23CF-44E3-9099-C40C66FF867C}">
                  <a14:compatExt spid="_x0000_s5217"/>
                </a:ext>
                <a:ext uri="{FF2B5EF4-FFF2-40B4-BE49-F238E27FC236}">
                  <a16:creationId xmlns:a16="http://schemas.microsoft.com/office/drawing/2014/main" id="{00000000-0008-0000-0000-00006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20</xdr:row>
          <xdr:rowOff>161925</xdr:rowOff>
        </xdr:from>
        <xdr:to>
          <xdr:col>12</xdr:col>
          <xdr:colOff>38100</xdr:colOff>
          <xdr:row>22</xdr:row>
          <xdr:rowOff>0</xdr:rowOff>
        </xdr:to>
        <xdr:sp macro="" textlink="">
          <xdr:nvSpPr>
            <xdr:cNvPr id="5218" name="Check Box 1122" hidden="1">
              <a:extLst>
                <a:ext uri="{63B3BB69-23CF-44E3-9099-C40C66FF867C}">
                  <a14:compatExt spid="_x0000_s5218"/>
                </a:ext>
                <a:ext uri="{FF2B5EF4-FFF2-40B4-BE49-F238E27FC236}">
                  <a16:creationId xmlns:a16="http://schemas.microsoft.com/office/drawing/2014/main" id="{00000000-0008-0000-0000-00006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20</xdr:row>
          <xdr:rowOff>161925</xdr:rowOff>
        </xdr:from>
        <xdr:to>
          <xdr:col>12</xdr:col>
          <xdr:colOff>38100</xdr:colOff>
          <xdr:row>22</xdr:row>
          <xdr:rowOff>0</xdr:rowOff>
        </xdr:to>
        <xdr:sp macro="" textlink="">
          <xdr:nvSpPr>
            <xdr:cNvPr id="5219" name="Check Box 1123" hidden="1">
              <a:extLst>
                <a:ext uri="{63B3BB69-23CF-44E3-9099-C40C66FF867C}">
                  <a14:compatExt spid="_x0000_s5219"/>
                </a:ext>
                <a:ext uri="{FF2B5EF4-FFF2-40B4-BE49-F238E27FC236}">
                  <a16:creationId xmlns:a16="http://schemas.microsoft.com/office/drawing/2014/main" id="{00000000-0008-0000-0000-00006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20</xdr:row>
          <xdr:rowOff>161925</xdr:rowOff>
        </xdr:from>
        <xdr:to>
          <xdr:col>12</xdr:col>
          <xdr:colOff>38100</xdr:colOff>
          <xdr:row>22</xdr:row>
          <xdr:rowOff>0</xdr:rowOff>
        </xdr:to>
        <xdr:sp macro="" textlink="">
          <xdr:nvSpPr>
            <xdr:cNvPr id="5220" name="Check Box 1124" hidden="1">
              <a:extLst>
                <a:ext uri="{63B3BB69-23CF-44E3-9099-C40C66FF867C}">
                  <a14:compatExt spid="_x0000_s5220"/>
                </a:ext>
                <a:ext uri="{FF2B5EF4-FFF2-40B4-BE49-F238E27FC236}">
                  <a16:creationId xmlns:a16="http://schemas.microsoft.com/office/drawing/2014/main" id="{00000000-0008-0000-0000-00006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20</xdr:row>
          <xdr:rowOff>161925</xdr:rowOff>
        </xdr:from>
        <xdr:to>
          <xdr:col>12</xdr:col>
          <xdr:colOff>38100</xdr:colOff>
          <xdr:row>22</xdr:row>
          <xdr:rowOff>0</xdr:rowOff>
        </xdr:to>
        <xdr:sp macro="" textlink="">
          <xdr:nvSpPr>
            <xdr:cNvPr id="5221" name="Check Box 1125" hidden="1">
              <a:extLst>
                <a:ext uri="{63B3BB69-23CF-44E3-9099-C40C66FF867C}">
                  <a14:compatExt spid="_x0000_s5221"/>
                </a:ext>
                <a:ext uri="{FF2B5EF4-FFF2-40B4-BE49-F238E27FC236}">
                  <a16:creationId xmlns:a16="http://schemas.microsoft.com/office/drawing/2014/main" id="{00000000-0008-0000-0000-00006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20</xdr:row>
          <xdr:rowOff>161925</xdr:rowOff>
        </xdr:from>
        <xdr:to>
          <xdr:col>12</xdr:col>
          <xdr:colOff>38100</xdr:colOff>
          <xdr:row>22</xdr:row>
          <xdr:rowOff>0</xdr:rowOff>
        </xdr:to>
        <xdr:sp macro="" textlink="">
          <xdr:nvSpPr>
            <xdr:cNvPr id="5222" name="Check Box 1126" hidden="1">
              <a:extLst>
                <a:ext uri="{63B3BB69-23CF-44E3-9099-C40C66FF867C}">
                  <a14:compatExt spid="_x0000_s5222"/>
                </a:ext>
                <a:ext uri="{FF2B5EF4-FFF2-40B4-BE49-F238E27FC236}">
                  <a16:creationId xmlns:a16="http://schemas.microsoft.com/office/drawing/2014/main" id="{00000000-0008-0000-0000-00006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20</xdr:row>
          <xdr:rowOff>161925</xdr:rowOff>
        </xdr:from>
        <xdr:to>
          <xdr:col>12</xdr:col>
          <xdr:colOff>38100</xdr:colOff>
          <xdr:row>22</xdr:row>
          <xdr:rowOff>0</xdr:rowOff>
        </xdr:to>
        <xdr:sp macro="" textlink="">
          <xdr:nvSpPr>
            <xdr:cNvPr id="5223" name="Check Box 1127" hidden="1">
              <a:extLst>
                <a:ext uri="{63B3BB69-23CF-44E3-9099-C40C66FF867C}">
                  <a14:compatExt spid="_x0000_s5223"/>
                </a:ext>
                <a:ext uri="{FF2B5EF4-FFF2-40B4-BE49-F238E27FC236}">
                  <a16:creationId xmlns:a16="http://schemas.microsoft.com/office/drawing/2014/main" id="{00000000-0008-0000-0000-00006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20</xdr:row>
          <xdr:rowOff>161925</xdr:rowOff>
        </xdr:from>
        <xdr:to>
          <xdr:col>12</xdr:col>
          <xdr:colOff>38100</xdr:colOff>
          <xdr:row>22</xdr:row>
          <xdr:rowOff>0</xdr:rowOff>
        </xdr:to>
        <xdr:sp macro="" textlink="">
          <xdr:nvSpPr>
            <xdr:cNvPr id="5224" name="Check Box 1128" hidden="1">
              <a:extLst>
                <a:ext uri="{63B3BB69-23CF-44E3-9099-C40C66FF867C}">
                  <a14:compatExt spid="_x0000_s5224"/>
                </a:ext>
                <a:ext uri="{FF2B5EF4-FFF2-40B4-BE49-F238E27FC236}">
                  <a16:creationId xmlns:a16="http://schemas.microsoft.com/office/drawing/2014/main" id="{00000000-0008-0000-0000-00006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20</xdr:row>
          <xdr:rowOff>161925</xdr:rowOff>
        </xdr:from>
        <xdr:to>
          <xdr:col>12</xdr:col>
          <xdr:colOff>38100</xdr:colOff>
          <xdr:row>22</xdr:row>
          <xdr:rowOff>0</xdr:rowOff>
        </xdr:to>
        <xdr:sp macro="" textlink="">
          <xdr:nvSpPr>
            <xdr:cNvPr id="5225" name="Check Box 1129" hidden="1">
              <a:extLst>
                <a:ext uri="{63B3BB69-23CF-44E3-9099-C40C66FF867C}">
                  <a14:compatExt spid="_x0000_s5225"/>
                </a:ext>
                <a:ext uri="{FF2B5EF4-FFF2-40B4-BE49-F238E27FC236}">
                  <a16:creationId xmlns:a16="http://schemas.microsoft.com/office/drawing/2014/main" id="{00000000-0008-0000-0000-00006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20</xdr:row>
          <xdr:rowOff>161925</xdr:rowOff>
        </xdr:from>
        <xdr:to>
          <xdr:col>12</xdr:col>
          <xdr:colOff>38100</xdr:colOff>
          <xdr:row>22</xdr:row>
          <xdr:rowOff>0</xdr:rowOff>
        </xdr:to>
        <xdr:sp macro="" textlink="">
          <xdr:nvSpPr>
            <xdr:cNvPr id="5226" name="Check Box 1130" hidden="1">
              <a:extLst>
                <a:ext uri="{63B3BB69-23CF-44E3-9099-C40C66FF867C}">
                  <a14:compatExt spid="_x0000_s5226"/>
                </a:ext>
                <a:ext uri="{FF2B5EF4-FFF2-40B4-BE49-F238E27FC236}">
                  <a16:creationId xmlns:a16="http://schemas.microsoft.com/office/drawing/2014/main" id="{00000000-0008-0000-0000-00006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21</xdr:row>
          <xdr:rowOff>161925</xdr:rowOff>
        </xdr:from>
        <xdr:to>
          <xdr:col>12</xdr:col>
          <xdr:colOff>38100</xdr:colOff>
          <xdr:row>23</xdr:row>
          <xdr:rowOff>0</xdr:rowOff>
        </xdr:to>
        <xdr:sp macro="" textlink="">
          <xdr:nvSpPr>
            <xdr:cNvPr id="5227" name="Check Box 1131" hidden="1">
              <a:extLst>
                <a:ext uri="{63B3BB69-23CF-44E3-9099-C40C66FF867C}">
                  <a14:compatExt spid="_x0000_s5227"/>
                </a:ext>
                <a:ext uri="{FF2B5EF4-FFF2-40B4-BE49-F238E27FC236}">
                  <a16:creationId xmlns:a16="http://schemas.microsoft.com/office/drawing/2014/main" id="{00000000-0008-0000-0000-00006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21</xdr:row>
          <xdr:rowOff>161925</xdr:rowOff>
        </xdr:from>
        <xdr:to>
          <xdr:col>12</xdr:col>
          <xdr:colOff>38100</xdr:colOff>
          <xdr:row>23</xdr:row>
          <xdr:rowOff>0</xdr:rowOff>
        </xdr:to>
        <xdr:sp macro="" textlink="">
          <xdr:nvSpPr>
            <xdr:cNvPr id="5228" name="Check Box 1132" hidden="1">
              <a:extLst>
                <a:ext uri="{63B3BB69-23CF-44E3-9099-C40C66FF867C}">
                  <a14:compatExt spid="_x0000_s5228"/>
                </a:ext>
                <a:ext uri="{FF2B5EF4-FFF2-40B4-BE49-F238E27FC236}">
                  <a16:creationId xmlns:a16="http://schemas.microsoft.com/office/drawing/2014/main" id="{00000000-0008-0000-0000-00006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20</xdr:row>
          <xdr:rowOff>161925</xdr:rowOff>
        </xdr:from>
        <xdr:to>
          <xdr:col>12</xdr:col>
          <xdr:colOff>38100</xdr:colOff>
          <xdr:row>22</xdr:row>
          <xdr:rowOff>0</xdr:rowOff>
        </xdr:to>
        <xdr:sp macro="" textlink="">
          <xdr:nvSpPr>
            <xdr:cNvPr id="5229" name="Check Box 1133" hidden="1">
              <a:extLst>
                <a:ext uri="{63B3BB69-23CF-44E3-9099-C40C66FF867C}">
                  <a14:compatExt spid="_x0000_s5229"/>
                </a:ext>
                <a:ext uri="{FF2B5EF4-FFF2-40B4-BE49-F238E27FC236}">
                  <a16:creationId xmlns:a16="http://schemas.microsoft.com/office/drawing/2014/main" id="{00000000-0008-0000-0000-00006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20</xdr:row>
          <xdr:rowOff>161925</xdr:rowOff>
        </xdr:from>
        <xdr:to>
          <xdr:col>12</xdr:col>
          <xdr:colOff>38100</xdr:colOff>
          <xdr:row>22</xdr:row>
          <xdr:rowOff>0</xdr:rowOff>
        </xdr:to>
        <xdr:sp macro="" textlink="">
          <xdr:nvSpPr>
            <xdr:cNvPr id="5230" name="Check Box 1134" hidden="1">
              <a:extLst>
                <a:ext uri="{63B3BB69-23CF-44E3-9099-C40C66FF867C}">
                  <a14:compatExt spid="_x0000_s5230"/>
                </a:ext>
                <a:ext uri="{FF2B5EF4-FFF2-40B4-BE49-F238E27FC236}">
                  <a16:creationId xmlns:a16="http://schemas.microsoft.com/office/drawing/2014/main" id="{00000000-0008-0000-0000-00006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20</xdr:row>
          <xdr:rowOff>161925</xdr:rowOff>
        </xdr:from>
        <xdr:to>
          <xdr:col>12</xdr:col>
          <xdr:colOff>38100</xdr:colOff>
          <xdr:row>22</xdr:row>
          <xdr:rowOff>0</xdr:rowOff>
        </xdr:to>
        <xdr:sp macro="" textlink="">
          <xdr:nvSpPr>
            <xdr:cNvPr id="5231" name="Check Box 1135" hidden="1">
              <a:extLst>
                <a:ext uri="{63B3BB69-23CF-44E3-9099-C40C66FF867C}">
                  <a14:compatExt spid="_x0000_s5231"/>
                </a:ext>
                <a:ext uri="{FF2B5EF4-FFF2-40B4-BE49-F238E27FC236}">
                  <a16:creationId xmlns:a16="http://schemas.microsoft.com/office/drawing/2014/main" id="{00000000-0008-0000-0000-00006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21</xdr:row>
          <xdr:rowOff>161925</xdr:rowOff>
        </xdr:from>
        <xdr:to>
          <xdr:col>12</xdr:col>
          <xdr:colOff>38100</xdr:colOff>
          <xdr:row>23</xdr:row>
          <xdr:rowOff>0</xdr:rowOff>
        </xdr:to>
        <xdr:sp macro="" textlink="">
          <xdr:nvSpPr>
            <xdr:cNvPr id="5232" name="Check Box 1136" hidden="1">
              <a:extLst>
                <a:ext uri="{63B3BB69-23CF-44E3-9099-C40C66FF867C}">
                  <a14:compatExt spid="_x0000_s5232"/>
                </a:ext>
                <a:ext uri="{FF2B5EF4-FFF2-40B4-BE49-F238E27FC236}">
                  <a16:creationId xmlns:a16="http://schemas.microsoft.com/office/drawing/2014/main" id="{00000000-0008-0000-0000-00007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21</xdr:row>
          <xdr:rowOff>161925</xdr:rowOff>
        </xdr:from>
        <xdr:to>
          <xdr:col>12</xdr:col>
          <xdr:colOff>38100</xdr:colOff>
          <xdr:row>23</xdr:row>
          <xdr:rowOff>0</xdr:rowOff>
        </xdr:to>
        <xdr:sp macro="" textlink="">
          <xdr:nvSpPr>
            <xdr:cNvPr id="5233" name="Check Box 1137" hidden="1">
              <a:extLst>
                <a:ext uri="{63B3BB69-23CF-44E3-9099-C40C66FF867C}">
                  <a14:compatExt spid="_x0000_s5233"/>
                </a:ext>
                <a:ext uri="{FF2B5EF4-FFF2-40B4-BE49-F238E27FC236}">
                  <a16:creationId xmlns:a16="http://schemas.microsoft.com/office/drawing/2014/main" id="{00000000-0008-0000-0000-00007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21</xdr:row>
          <xdr:rowOff>161925</xdr:rowOff>
        </xdr:from>
        <xdr:to>
          <xdr:col>12</xdr:col>
          <xdr:colOff>38100</xdr:colOff>
          <xdr:row>23</xdr:row>
          <xdr:rowOff>0</xdr:rowOff>
        </xdr:to>
        <xdr:sp macro="" textlink="">
          <xdr:nvSpPr>
            <xdr:cNvPr id="5234" name="Check Box 1138" hidden="1">
              <a:extLst>
                <a:ext uri="{63B3BB69-23CF-44E3-9099-C40C66FF867C}">
                  <a14:compatExt spid="_x0000_s5234"/>
                </a:ext>
                <a:ext uri="{FF2B5EF4-FFF2-40B4-BE49-F238E27FC236}">
                  <a16:creationId xmlns:a16="http://schemas.microsoft.com/office/drawing/2014/main" id="{00000000-0008-0000-0000-00007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21</xdr:row>
          <xdr:rowOff>161925</xdr:rowOff>
        </xdr:from>
        <xdr:to>
          <xdr:col>12</xdr:col>
          <xdr:colOff>38100</xdr:colOff>
          <xdr:row>23</xdr:row>
          <xdr:rowOff>0</xdr:rowOff>
        </xdr:to>
        <xdr:sp macro="" textlink="">
          <xdr:nvSpPr>
            <xdr:cNvPr id="5235" name="Check Box 1139" hidden="1">
              <a:extLst>
                <a:ext uri="{63B3BB69-23CF-44E3-9099-C40C66FF867C}">
                  <a14:compatExt spid="_x0000_s5235"/>
                </a:ext>
                <a:ext uri="{FF2B5EF4-FFF2-40B4-BE49-F238E27FC236}">
                  <a16:creationId xmlns:a16="http://schemas.microsoft.com/office/drawing/2014/main" id="{00000000-0008-0000-0000-00007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21</xdr:row>
          <xdr:rowOff>161925</xdr:rowOff>
        </xdr:from>
        <xdr:to>
          <xdr:col>12</xdr:col>
          <xdr:colOff>38100</xdr:colOff>
          <xdr:row>23</xdr:row>
          <xdr:rowOff>0</xdr:rowOff>
        </xdr:to>
        <xdr:sp macro="" textlink="">
          <xdr:nvSpPr>
            <xdr:cNvPr id="5236" name="Check Box 1140" hidden="1">
              <a:extLst>
                <a:ext uri="{63B3BB69-23CF-44E3-9099-C40C66FF867C}">
                  <a14:compatExt spid="_x0000_s5236"/>
                </a:ext>
                <a:ext uri="{FF2B5EF4-FFF2-40B4-BE49-F238E27FC236}">
                  <a16:creationId xmlns:a16="http://schemas.microsoft.com/office/drawing/2014/main" id="{00000000-0008-0000-0000-00007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21</xdr:row>
          <xdr:rowOff>161925</xdr:rowOff>
        </xdr:from>
        <xdr:to>
          <xdr:col>12</xdr:col>
          <xdr:colOff>38100</xdr:colOff>
          <xdr:row>23</xdr:row>
          <xdr:rowOff>0</xdr:rowOff>
        </xdr:to>
        <xdr:sp macro="" textlink="">
          <xdr:nvSpPr>
            <xdr:cNvPr id="5237" name="Check Box 1141" hidden="1">
              <a:extLst>
                <a:ext uri="{63B3BB69-23CF-44E3-9099-C40C66FF867C}">
                  <a14:compatExt spid="_x0000_s5237"/>
                </a:ext>
                <a:ext uri="{FF2B5EF4-FFF2-40B4-BE49-F238E27FC236}">
                  <a16:creationId xmlns:a16="http://schemas.microsoft.com/office/drawing/2014/main" id="{00000000-0008-0000-0000-00007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21</xdr:row>
          <xdr:rowOff>161925</xdr:rowOff>
        </xdr:from>
        <xdr:to>
          <xdr:col>12</xdr:col>
          <xdr:colOff>38100</xdr:colOff>
          <xdr:row>23</xdr:row>
          <xdr:rowOff>0</xdr:rowOff>
        </xdr:to>
        <xdr:sp macro="" textlink="">
          <xdr:nvSpPr>
            <xdr:cNvPr id="5238" name="Check Box 1142" hidden="1">
              <a:extLst>
                <a:ext uri="{63B3BB69-23CF-44E3-9099-C40C66FF867C}">
                  <a14:compatExt spid="_x0000_s5238"/>
                </a:ext>
                <a:ext uri="{FF2B5EF4-FFF2-40B4-BE49-F238E27FC236}">
                  <a16:creationId xmlns:a16="http://schemas.microsoft.com/office/drawing/2014/main" id="{00000000-0008-0000-0000-00007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21</xdr:row>
          <xdr:rowOff>161925</xdr:rowOff>
        </xdr:from>
        <xdr:to>
          <xdr:col>12</xdr:col>
          <xdr:colOff>38100</xdr:colOff>
          <xdr:row>23</xdr:row>
          <xdr:rowOff>0</xdr:rowOff>
        </xdr:to>
        <xdr:sp macro="" textlink="">
          <xdr:nvSpPr>
            <xdr:cNvPr id="5239" name="Check Box 1143" hidden="1">
              <a:extLst>
                <a:ext uri="{63B3BB69-23CF-44E3-9099-C40C66FF867C}">
                  <a14:compatExt spid="_x0000_s5239"/>
                </a:ext>
                <a:ext uri="{FF2B5EF4-FFF2-40B4-BE49-F238E27FC236}">
                  <a16:creationId xmlns:a16="http://schemas.microsoft.com/office/drawing/2014/main" id="{00000000-0008-0000-0000-00007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21</xdr:row>
          <xdr:rowOff>161925</xdr:rowOff>
        </xdr:from>
        <xdr:to>
          <xdr:col>12</xdr:col>
          <xdr:colOff>38100</xdr:colOff>
          <xdr:row>23</xdr:row>
          <xdr:rowOff>0</xdr:rowOff>
        </xdr:to>
        <xdr:sp macro="" textlink="">
          <xdr:nvSpPr>
            <xdr:cNvPr id="5240" name="Check Box 1144" hidden="1">
              <a:extLst>
                <a:ext uri="{63B3BB69-23CF-44E3-9099-C40C66FF867C}">
                  <a14:compatExt spid="_x0000_s5240"/>
                </a:ext>
                <a:ext uri="{FF2B5EF4-FFF2-40B4-BE49-F238E27FC236}">
                  <a16:creationId xmlns:a16="http://schemas.microsoft.com/office/drawing/2014/main" id="{00000000-0008-0000-0000-00007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22</xdr:row>
          <xdr:rowOff>161925</xdr:rowOff>
        </xdr:from>
        <xdr:to>
          <xdr:col>12</xdr:col>
          <xdr:colOff>38100</xdr:colOff>
          <xdr:row>24</xdr:row>
          <xdr:rowOff>0</xdr:rowOff>
        </xdr:to>
        <xdr:sp macro="" textlink="">
          <xdr:nvSpPr>
            <xdr:cNvPr id="5241" name="Check Box 1145" hidden="1">
              <a:extLst>
                <a:ext uri="{63B3BB69-23CF-44E3-9099-C40C66FF867C}">
                  <a14:compatExt spid="_x0000_s5241"/>
                </a:ext>
                <a:ext uri="{FF2B5EF4-FFF2-40B4-BE49-F238E27FC236}">
                  <a16:creationId xmlns:a16="http://schemas.microsoft.com/office/drawing/2014/main" id="{00000000-0008-0000-0000-00007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22</xdr:row>
          <xdr:rowOff>161925</xdr:rowOff>
        </xdr:from>
        <xdr:to>
          <xdr:col>12</xdr:col>
          <xdr:colOff>38100</xdr:colOff>
          <xdr:row>24</xdr:row>
          <xdr:rowOff>0</xdr:rowOff>
        </xdr:to>
        <xdr:sp macro="" textlink="">
          <xdr:nvSpPr>
            <xdr:cNvPr id="5242" name="Check Box 1146" hidden="1">
              <a:extLst>
                <a:ext uri="{63B3BB69-23CF-44E3-9099-C40C66FF867C}">
                  <a14:compatExt spid="_x0000_s5242"/>
                </a:ext>
                <a:ext uri="{FF2B5EF4-FFF2-40B4-BE49-F238E27FC236}">
                  <a16:creationId xmlns:a16="http://schemas.microsoft.com/office/drawing/2014/main" id="{00000000-0008-0000-0000-00007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21</xdr:row>
          <xdr:rowOff>161925</xdr:rowOff>
        </xdr:from>
        <xdr:to>
          <xdr:col>12</xdr:col>
          <xdr:colOff>38100</xdr:colOff>
          <xdr:row>23</xdr:row>
          <xdr:rowOff>0</xdr:rowOff>
        </xdr:to>
        <xdr:sp macro="" textlink="">
          <xdr:nvSpPr>
            <xdr:cNvPr id="5243" name="Check Box 1147" hidden="1">
              <a:extLst>
                <a:ext uri="{63B3BB69-23CF-44E3-9099-C40C66FF867C}">
                  <a14:compatExt spid="_x0000_s5243"/>
                </a:ext>
                <a:ext uri="{FF2B5EF4-FFF2-40B4-BE49-F238E27FC236}">
                  <a16:creationId xmlns:a16="http://schemas.microsoft.com/office/drawing/2014/main" id="{00000000-0008-0000-0000-00007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21</xdr:row>
          <xdr:rowOff>161925</xdr:rowOff>
        </xdr:from>
        <xdr:to>
          <xdr:col>12</xdr:col>
          <xdr:colOff>38100</xdr:colOff>
          <xdr:row>23</xdr:row>
          <xdr:rowOff>0</xdr:rowOff>
        </xdr:to>
        <xdr:sp macro="" textlink="">
          <xdr:nvSpPr>
            <xdr:cNvPr id="5244" name="Check Box 1148" hidden="1">
              <a:extLst>
                <a:ext uri="{63B3BB69-23CF-44E3-9099-C40C66FF867C}">
                  <a14:compatExt spid="_x0000_s5244"/>
                </a:ext>
                <a:ext uri="{FF2B5EF4-FFF2-40B4-BE49-F238E27FC236}">
                  <a16:creationId xmlns:a16="http://schemas.microsoft.com/office/drawing/2014/main" id="{00000000-0008-0000-0000-00007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21</xdr:row>
          <xdr:rowOff>161925</xdr:rowOff>
        </xdr:from>
        <xdr:to>
          <xdr:col>12</xdr:col>
          <xdr:colOff>38100</xdr:colOff>
          <xdr:row>23</xdr:row>
          <xdr:rowOff>0</xdr:rowOff>
        </xdr:to>
        <xdr:sp macro="" textlink="">
          <xdr:nvSpPr>
            <xdr:cNvPr id="5245" name="Check Box 1149" hidden="1">
              <a:extLst>
                <a:ext uri="{63B3BB69-23CF-44E3-9099-C40C66FF867C}">
                  <a14:compatExt spid="_x0000_s5245"/>
                </a:ext>
                <a:ext uri="{FF2B5EF4-FFF2-40B4-BE49-F238E27FC236}">
                  <a16:creationId xmlns:a16="http://schemas.microsoft.com/office/drawing/2014/main" id="{00000000-0008-0000-0000-00007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22</xdr:row>
          <xdr:rowOff>161925</xdr:rowOff>
        </xdr:from>
        <xdr:to>
          <xdr:col>12</xdr:col>
          <xdr:colOff>38100</xdr:colOff>
          <xdr:row>24</xdr:row>
          <xdr:rowOff>0</xdr:rowOff>
        </xdr:to>
        <xdr:sp macro="" textlink="">
          <xdr:nvSpPr>
            <xdr:cNvPr id="5246" name="Check Box 1150" hidden="1">
              <a:extLst>
                <a:ext uri="{63B3BB69-23CF-44E3-9099-C40C66FF867C}">
                  <a14:compatExt spid="_x0000_s5246"/>
                </a:ext>
                <a:ext uri="{FF2B5EF4-FFF2-40B4-BE49-F238E27FC236}">
                  <a16:creationId xmlns:a16="http://schemas.microsoft.com/office/drawing/2014/main" id="{00000000-0008-0000-0000-00007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22</xdr:row>
          <xdr:rowOff>161925</xdr:rowOff>
        </xdr:from>
        <xdr:to>
          <xdr:col>12</xdr:col>
          <xdr:colOff>38100</xdr:colOff>
          <xdr:row>24</xdr:row>
          <xdr:rowOff>0</xdr:rowOff>
        </xdr:to>
        <xdr:sp macro="" textlink="">
          <xdr:nvSpPr>
            <xdr:cNvPr id="5247" name="Check Box 1151" hidden="1">
              <a:extLst>
                <a:ext uri="{63B3BB69-23CF-44E3-9099-C40C66FF867C}">
                  <a14:compatExt spid="_x0000_s5247"/>
                </a:ext>
                <a:ext uri="{FF2B5EF4-FFF2-40B4-BE49-F238E27FC236}">
                  <a16:creationId xmlns:a16="http://schemas.microsoft.com/office/drawing/2014/main" id="{00000000-0008-0000-0000-00007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22</xdr:row>
          <xdr:rowOff>161925</xdr:rowOff>
        </xdr:from>
        <xdr:to>
          <xdr:col>12</xdr:col>
          <xdr:colOff>38100</xdr:colOff>
          <xdr:row>24</xdr:row>
          <xdr:rowOff>0</xdr:rowOff>
        </xdr:to>
        <xdr:sp macro="" textlink="">
          <xdr:nvSpPr>
            <xdr:cNvPr id="5248" name="Check Box 1152" hidden="1">
              <a:extLst>
                <a:ext uri="{63B3BB69-23CF-44E3-9099-C40C66FF867C}">
                  <a14:compatExt spid="_x0000_s5248"/>
                </a:ext>
                <a:ext uri="{FF2B5EF4-FFF2-40B4-BE49-F238E27FC236}">
                  <a16:creationId xmlns:a16="http://schemas.microsoft.com/office/drawing/2014/main" id="{00000000-0008-0000-0000-00008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22</xdr:row>
          <xdr:rowOff>161925</xdr:rowOff>
        </xdr:from>
        <xdr:to>
          <xdr:col>12</xdr:col>
          <xdr:colOff>38100</xdr:colOff>
          <xdr:row>24</xdr:row>
          <xdr:rowOff>0</xdr:rowOff>
        </xdr:to>
        <xdr:sp macro="" textlink="">
          <xdr:nvSpPr>
            <xdr:cNvPr id="5249" name="Check Box 1153" hidden="1">
              <a:extLst>
                <a:ext uri="{63B3BB69-23CF-44E3-9099-C40C66FF867C}">
                  <a14:compatExt spid="_x0000_s5249"/>
                </a:ext>
                <a:ext uri="{FF2B5EF4-FFF2-40B4-BE49-F238E27FC236}">
                  <a16:creationId xmlns:a16="http://schemas.microsoft.com/office/drawing/2014/main" id="{00000000-0008-0000-0000-00008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22</xdr:row>
          <xdr:rowOff>161925</xdr:rowOff>
        </xdr:from>
        <xdr:to>
          <xdr:col>12</xdr:col>
          <xdr:colOff>38100</xdr:colOff>
          <xdr:row>24</xdr:row>
          <xdr:rowOff>0</xdr:rowOff>
        </xdr:to>
        <xdr:sp macro="" textlink="">
          <xdr:nvSpPr>
            <xdr:cNvPr id="5250" name="Check Box 1154" hidden="1">
              <a:extLst>
                <a:ext uri="{63B3BB69-23CF-44E3-9099-C40C66FF867C}">
                  <a14:compatExt spid="_x0000_s5250"/>
                </a:ext>
                <a:ext uri="{FF2B5EF4-FFF2-40B4-BE49-F238E27FC236}">
                  <a16:creationId xmlns:a16="http://schemas.microsoft.com/office/drawing/2014/main" id="{00000000-0008-0000-0000-00008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22</xdr:row>
          <xdr:rowOff>161925</xdr:rowOff>
        </xdr:from>
        <xdr:to>
          <xdr:col>12</xdr:col>
          <xdr:colOff>38100</xdr:colOff>
          <xdr:row>24</xdr:row>
          <xdr:rowOff>0</xdr:rowOff>
        </xdr:to>
        <xdr:sp macro="" textlink="">
          <xdr:nvSpPr>
            <xdr:cNvPr id="5251" name="Check Box 1155" hidden="1">
              <a:extLst>
                <a:ext uri="{63B3BB69-23CF-44E3-9099-C40C66FF867C}">
                  <a14:compatExt spid="_x0000_s5251"/>
                </a:ext>
                <a:ext uri="{FF2B5EF4-FFF2-40B4-BE49-F238E27FC236}">
                  <a16:creationId xmlns:a16="http://schemas.microsoft.com/office/drawing/2014/main" id="{00000000-0008-0000-0000-00008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22</xdr:row>
          <xdr:rowOff>161925</xdr:rowOff>
        </xdr:from>
        <xdr:to>
          <xdr:col>12</xdr:col>
          <xdr:colOff>38100</xdr:colOff>
          <xdr:row>24</xdr:row>
          <xdr:rowOff>0</xdr:rowOff>
        </xdr:to>
        <xdr:sp macro="" textlink="">
          <xdr:nvSpPr>
            <xdr:cNvPr id="5252" name="Check Box 1156" hidden="1">
              <a:extLst>
                <a:ext uri="{63B3BB69-23CF-44E3-9099-C40C66FF867C}">
                  <a14:compatExt spid="_x0000_s5252"/>
                </a:ext>
                <a:ext uri="{FF2B5EF4-FFF2-40B4-BE49-F238E27FC236}">
                  <a16:creationId xmlns:a16="http://schemas.microsoft.com/office/drawing/2014/main" id="{00000000-0008-0000-0000-00008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22</xdr:row>
          <xdr:rowOff>161925</xdr:rowOff>
        </xdr:from>
        <xdr:to>
          <xdr:col>12</xdr:col>
          <xdr:colOff>38100</xdr:colOff>
          <xdr:row>24</xdr:row>
          <xdr:rowOff>0</xdr:rowOff>
        </xdr:to>
        <xdr:sp macro="" textlink="">
          <xdr:nvSpPr>
            <xdr:cNvPr id="5253" name="Check Box 1157" hidden="1">
              <a:extLst>
                <a:ext uri="{63B3BB69-23CF-44E3-9099-C40C66FF867C}">
                  <a14:compatExt spid="_x0000_s5253"/>
                </a:ext>
                <a:ext uri="{FF2B5EF4-FFF2-40B4-BE49-F238E27FC236}">
                  <a16:creationId xmlns:a16="http://schemas.microsoft.com/office/drawing/2014/main" id="{00000000-0008-0000-0000-00008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22</xdr:row>
          <xdr:rowOff>161925</xdr:rowOff>
        </xdr:from>
        <xdr:to>
          <xdr:col>12</xdr:col>
          <xdr:colOff>38100</xdr:colOff>
          <xdr:row>24</xdr:row>
          <xdr:rowOff>0</xdr:rowOff>
        </xdr:to>
        <xdr:sp macro="" textlink="">
          <xdr:nvSpPr>
            <xdr:cNvPr id="5254" name="Check Box 1158" hidden="1">
              <a:extLst>
                <a:ext uri="{63B3BB69-23CF-44E3-9099-C40C66FF867C}">
                  <a14:compatExt spid="_x0000_s5254"/>
                </a:ext>
                <a:ext uri="{FF2B5EF4-FFF2-40B4-BE49-F238E27FC236}">
                  <a16:creationId xmlns:a16="http://schemas.microsoft.com/office/drawing/2014/main" id="{00000000-0008-0000-0000-00008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23</xdr:row>
          <xdr:rowOff>161925</xdr:rowOff>
        </xdr:from>
        <xdr:to>
          <xdr:col>12</xdr:col>
          <xdr:colOff>38100</xdr:colOff>
          <xdr:row>25</xdr:row>
          <xdr:rowOff>0</xdr:rowOff>
        </xdr:to>
        <xdr:sp macro="" textlink="">
          <xdr:nvSpPr>
            <xdr:cNvPr id="5255" name="Check Box 1159" hidden="1">
              <a:extLst>
                <a:ext uri="{63B3BB69-23CF-44E3-9099-C40C66FF867C}">
                  <a14:compatExt spid="_x0000_s5255"/>
                </a:ext>
                <a:ext uri="{FF2B5EF4-FFF2-40B4-BE49-F238E27FC236}">
                  <a16:creationId xmlns:a16="http://schemas.microsoft.com/office/drawing/2014/main" id="{00000000-0008-0000-0000-00008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23</xdr:row>
          <xdr:rowOff>161925</xdr:rowOff>
        </xdr:from>
        <xdr:to>
          <xdr:col>12</xdr:col>
          <xdr:colOff>38100</xdr:colOff>
          <xdr:row>25</xdr:row>
          <xdr:rowOff>0</xdr:rowOff>
        </xdr:to>
        <xdr:sp macro="" textlink="">
          <xdr:nvSpPr>
            <xdr:cNvPr id="5256" name="Check Box 1160" hidden="1">
              <a:extLst>
                <a:ext uri="{63B3BB69-23CF-44E3-9099-C40C66FF867C}">
                  <a14:compatExt spid="_x0000_s5256"/>
                </a:ext>
                <a:ext uri="{FF2B5EF4-FFF2-40B4-BE49-F238E27FC236}">
                  <a16:creationId xmlns:a16="http://schemas.microsoft.com/office/drawing/2014/main" id="{00000000-0008-0000-0000-00008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22</xdr:row>
          <xdr:rowOff>161925</xdr:rowOff>
        </xdr:from>
        <xdr:to>
          <xdr:col>12</xdr:col>
          <xdr:colOff>38100</xdr:colOff>
          <xdr:row>24</xdr:row>
          <xdr:rowOff>0</xdr:rowOff>
        </xdr:to>
        <xdr:sp macro="" textlink="">
          <xdr:nvSpPr>
            <xdr:cNvPr id="5257" name="Check Box 1161" hidden="1">
              <a:extLst>
                <a:ext uri="{63B3BB69-23CF-44E3-9099-C40C66FF867C}">
                  <a14:compatExt spid="_x0000_s5257"/>
                </a:ext>
                <a:ext uri="{FF2B5EF4-FFF2-40B4-BE49-F238E27FC236}">
                  <a16:creationId xmlns:a16="http://schemas.microsoft.com/office/drawing/2014/main" id="{00000000-0008-0000-0000-00008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22</xdr:row>
          <xdr:rowOff>161925</xdr:rowOff>
        </xdr:from>
        <xdr:to>
          <xdr:col>12</xdr:col>
          <xdr:colOff>38100</xdr:colOff>
          <xdr:row>24</xdr:row>
          <xdr:rowOff>0</xdr:rowOff>
        </xdr:to>
        <xdr:sp macro="" textlink="">
          <xdr:nvSpPr>
            <xdr:cNvPr id="5258" name="Check Box 1162" hidden="1">
              <a:extLst>
                <a:ext uri="{63B3BB69-23CF-44E3-9099-C40C66FF867C}">
                  <a14:compatExt spid="_x0000_s5258"/>
                </a:ext>
                <a:ext uri="{FF2B5EF4-FFF2-40B4-BE49-F238E27FC236}">
                  <a16:creationId xmlns:a16="http://schemas.microsoft.com/office/drawing/2014/main" id="{00000000-0008-0000-0000-00008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22</xdr:row>
          <xdr:rowOff>161925</xdr:rowOff>
        </xdr:from>
        <xdr:to>
          <xdr:col>12</xdr:col>
          <xdr:colOff>38100</xdr:colOff>
          <xdr:row>24</xdr:row>
          <xdr:rowOff>0</xdr:rowOff>
        </xdr:to>
        <xdr:sp macro="" textlink="">
          <xdr:nvSpPr>
            <xdr:cNvPr id="5259" name="Check Box 1163" hidden="1">
              <a:extLst>
                <a:ext uri="{63B3BB69-23CF-44E3-9099-C40C66FF867C}">
                  <a14:compatExt spid="_x0000_s5259"/>
                </a:ext>
                <a:ext uri="{FF2B5EF4-FFF2-40B4-BE49-F238E27FC236}">
                  <a16:creationId xmlns:a16="http://schemas.microsoft.com/office/drawing/2014/main" id="{00000000-0008-0000-0000-00008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23</xdr:row>
          <xdr:rowOff>161925</xdr:rowOff>
        </xdr:from>
        <xdr:to>
          <xdr:col>12</xdr:col>
          <xdr:colOff>38100</xdr:colOff>
          <xdr:row>25</xdr:row>
          <xdr:rowOff>0</xdr:rowOff>
        </xdr:to>
        <xdr:sp macro="" textlink="">
          <xdr:nvSpPr>
            <xdr:cNvPr id="5260" name="Check Box 1164" hidden="1">
              <a:extLst>
                <a:ext uri="{63B3BB69-23CF-44E3-9099-C40C66FF867C}">
                  <a14:compatExt spid="_x0000_s5260"/>
                </a:ext>
                <a:ext uri="{FF2B5EF4-FFF2-40B4-BE49-F238E27FC236}">
                  <a16:creationId xmlns:a16="http://schemas.microsoft.com/office/drawing/2014/main" id="{00000000-0008-0000-0000-00008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23</xdr:row>
          <xdr:rowOff>161925</xdr:rowOff>
        </xdr:from>
        <xdr:to>
          <xdr:col>12</xdr:col>
          <xdr:colOff>38100</xdr:colOff>
          <xdr:row>25</xdr:row>
          <xdr:rowOff>0</xdr:rowOff>
        </xdr:to>
        <xdr:sp macro="" textlink="">
          <xdr:nvSpPr>
            <xdr:cNvPr id="5261" name="Check Box 1165" hidden="1">
              <a:extLst>
                <a:ext uri="{63B3BB69-23CF-44E3-9099-C40C66FF867C}">
                  <a14:compatExt spid="_x0000_s5261"/>
                </a:ext>
                <a:ext uri="{FF2B5EF4-FFF2-40B4-BE49-F238E27FC236}">
                  <a16:creationId xmlns:a16="http://schemas.microsoft.com/office/drawing/2014/main" id="{00000000-0008-0000-0000-00008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23</xdr:row>
          <xdr:rowOff>161925</xdr:rowOff>
        </xdr:from>
        <xdr:to>
          <xdr:col>12</xdr:col>
          <xdr:colOff>38100</xdr:colOff>
          <xdr:row>25</xdr:row>
          <xdr:rowOff>0</xdr:rowOff>
        </xdr:to>
        <xdr:sp macro="" textlink="">
          <xdr:nvSpPr>
            <xdr:cNvPr id="5262" name="Check Box 1166" hidden="1">
              <a:extLst>
                <a:ext uri="{63B3BB69-23CF-44E3-9099-C40C66FF867C}">
                  <a14:compatExt spid="_x0000_s5262"/>
                </a:ext>
                <a:ext uri="{FF2B5EF4-FFF2-40B4-BE49-F238E27FC236}">
                  <a16:creationId xmlns:a16="http://schemas.microsoft.com/office/drawing/2014/main" id="{00000000-0008-0000-0000-00008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23</xdr:row>
          <xdr:rowOff>161925</xdr:rowOff>
        </xdr:from>
        <xdr:to>
          <xdr:col>12</xdr:col>
          <xdr:colOff>38100</xdr:colOff>
          <xdr:row>25</xdr:row>
          <xdr:rowOff>0</xdr:rowOff>
        </xdr:to>
        <xdr:sp macro="" textlink="">
          <xdr:nvSpPr>
            <xdr:cNvPr id="5263" name="Check Box 1167" hidden="1">
              <a:extLst>
                <a:ext uri="{63B3BB69-23CF-44E3-9099-C40C66FF867C}">
                  <a14:compatExt spid="_x0000_s5263"/>
                </a:ext>
                <a:ext uri="{FF2B5EF4-FFF2-40B4-BE49-F238E27FC236}">
                  <a16:creationId xmlns:a16="http://schemas.microsoft.com/office/drawing/2014/main" id="{00000000-0008-0000-0000-00008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23</xdr:row>
          <xdr:rowOff>161925</xdr:rowOff>
        </xdr:from>
        <xdr:to>
          <xdr:col>12</xdr:col>
          <xdr:colOff>38100</xdr:colOff>
          <xdr:row>25</xdr:row>
          <xdr:rowOff>0</xdr:rowOff>
        </xdr:to>
        <xdr:sp macro="" textlink="">
          <xdr:nvSpPr>
            <xdr:cNvPr id="5264" name="Check Box 1168" hidden="1">
              <a:extLst>
                <a:ext uri="{63B3BB69-23CF-44E3-9099-C40C66FF867C}">
                  <a14:compatExt spid="_x0000_s5264"/>
                </a:ext>
                <a:ext uri="{FF2B5EF4-FFF2-40B4-BE49-F238E27FC236}">
                  <a16:creationId xmlns:a16="http://schemas.microsoft.com/office/drawing/2014/main" id="{00000000-0008-0000-0000-00009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23</xdr:row>
          <xdr:rowOff>161925</xdr:rowOff>
        </xdr:from>
        <xdr:to>
          <xdr:col>12</xdr:col>
          <xdr:colOff>38100</xdr:colOff>
          <xdr:row>25</xdr:row>
          <xdr:rowOff>0</xdr:rowOff>
        </xdr:to>
        <xdr:sp macro="" textlink="">
          <xdr:nvSpPr>
            <xdr:cNvPr id="5265" name="Check Box 1169" hidden="1">
              <a:extLst>
                <a:ext uri="{63B3BB69-23CF-44E3-9099-C40C66FF867C}">
                  <a14:compatExt spid="_x0000_s5265"/>
                </a:ext>
                <a:ext uri="{FF2B5EF4-FFF2-40B4-BE49-F238E27FC236}">
                  <a16:creationId xmlns:a16="http://schemas.microsoft.com/office/drawing/2014/main" id="{00000000-0008-0000-0000-00009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23</xdr:row>
          <xdr:rowOff>161925</xdr:rowOff>
        </xdr:from>
        <xdr:to>
          <xdr:col>12</xdr:col>
          <xdr:colOff>38100</xdr:colOff>
          <xdr:row>25</xdr:row>
          <xdr:rowOff>0</xdr:rowOff>
        </xdr:to>
        <xdr:sp macro="" textlink="">
          <xdr:nvSpPr>
            <xdr:cNvPr id="5266" name="Check Box 1170" hidden="1">
              <a:extLst>
                <a:ext uri="{63B3BB69-23CF-44E3-9099-C40C66FF867C}">
                  <a14:compatExt spid="_x0000_s5266"/>
                </a:ext>
                <a:ext uri="{FF2B5EF4-FFF2-40B4-BE49-F238E27FC236}">
                  <a16:creationId xmlns:a16="http://schemas.microsoft.com/office/drawing/2014/main" id="{00000000-0008-0000-0000-00009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23</xdr:row>
          <xdr:rowOff>161925</xdr:rowOff>
        </xdr:from>
        <xdr:to>
          <xdr:col>12</xdr:col>
          <xdr:colOff>38100</xdr:colOff>
          <xdr:row>25</xdr:row>
          <xdr:rowOff>0</xdr:rowOff>
        </xdr:to>
        <xdr:sp macro="" textlink="">
          <xdr:nvSpPr>
            <xdr:cNvPr id="5267" name="Check Box 1171" hidden="1">
              <a:extLst>
                <a:ext uri="{63B3BB69-23CF-44E3-9099-C40C66FF867C}">
                  <a14:compatExt spid="_x0000_s5267"/>
                </a:ext>
                <a:ext uri="{FF2B5EF4-FFF2-40B4-BE49-F238E27FC236}">
                  <a16:creationId xmlns:a16="http://schemas.microsoft.com/office/drawing/2014/main" id="{00000000-0008-0000-0000-00009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23</xdr:row>
          <xdr:rowOff>161925</xdr:rowOff>
        </xdr:from>
        <xdr:to>
          <xdr:col>12</xdr:col>
          <xdr:colOff>38100</xdr:colOff>
          <xdr:row>25</xdr:row>
          <xdr:rowOff>0</xdr:rowOff>
        </xdr:to>
        <xdr:sp macro="" textlink="">
          <xdr:nvSpPr>
            <xdr:cNvPr id="5268" name="Check Box 1172" hidden="1">
              <a:extLst>
                <a:ext uri="{63B3BB69-23CF-44E3-9099-C40C66FF867C}">
                  <a14:compatExt spid="_x0000_s5268"/>
                </a:ext>
                <a:ext uri="{FF2B5EF4-FFF2-40B4-BE49-F238E27FC236}">
                  <a16:creationId xmlns:a16="http://schemas.microsoft.com/office/drawing/2014/main" id="{00000000-0008-0000-0000-00009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24</xdr:row>
          <xdr:rowOff>161925</xdr:rowOff>
        </xdr:from>
        <xdr:to>
          <xdr:col>12</xdr:col>
          <xdr:colOff>38100</xdr:colOff>
          <xdr:row>26</xdr:row>
          <xdr:rowOff>0</xdr:rowOff>
        </xdr:to>
        <xdr:sp macro="" textlink="">
          <xdr:nvSpPr>
            <xdr:cNvPr id="5269" name="Check Box 1173" hidden="1">
              <a:extLst>
                <a:ext uri="{63B3BB69-23CF-44E3-9099-C40C66FF867C}">
                  <a14:compatExt spid="_x0000_s5269"/>
                </a:ext>
                <a:ext uri="{FF2B5EF4-FFF2-40B4-BE49-F238E27FC236}">
                  <a16:creationId xmlns:a16="http://schemas.microsoft.com/office/drawing/2014/main" id="{00000000-0008-0000-0000-00009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24</xdr:row>
          <xdr:rowOff>161925</xdr:rowOff>
        </xdr:from>
        <xdr:to>
          <xdr:col>12</xdr:col>
          <xdr:colOff>38100</xdr:colOff>
          <xdr:row>26</xdr:row>
          <xdr:rowOff>0</xdr:rowOff>
        </xdr:to>
        <xdr:sp macro="" textlink="">
          <xdr:nvSpPr>
            <xdr:cNvPr id="5270" name="Check Box 1174" hidden="1">
              <a:extLst>
                <a:ext uri="{63B3BB69-23CF-44E3-9099-C40C66FF867C}">
                  <a14:compatExt spid="_x0000_s5270"/>
                </a:ext>
                <a:ext uri="{FF2B5EF4-FFF2-40B4-BE49-F238E27FC236}">
                  <a16:creationId xmlns:a16="http://schemas.microsoft.com/office/drawing/2014/main" id="{00000000-0008-0000-0000-00009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23</xdr:row>
          <xdr:rowOff>161925</xdr:rowOff>
        </xdr:from>
        <xdr:to>
          <xdr:col>12</xdr:col>
          <xdr:colOff>38100</xdr:colOff>
          <xdr:row>25</xdr:row>
          <xdr:rowOff>0</xdr:rowOff>
        </xdr:to>
        <xdr:sp macro="" textlink="">
          <xdr:nvSpPr>
            <xdr:cNvPr id="5271" name="Check Box 1175" hidden="1">
              <a:extLst>
                <a:ext uri="{63B3BB69-23CF-44E3-9099-C40C66FF867C}">
                  <a14:compatExt spid="_x0000_s5271"/>
                </a:ext>
                <a:ext uri="{FF2B5EF4-FFF2-40B4-BE49-F238E27FC236}">
                  <a16:creationId xmlns:a16="http://schemas.microsoft.com/office/drawing/2014/main" id="{00000000-0008-0000-0000-00009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23</xdr:row>
          <xdr:rowOff>161925</xdr:rowOff>
        </xdr:from>
        <xdr:to>
          <xdr:col>12</xdr:col>
          <xdr:colOff>38100</xdr:colOff>
          <xdr:row>25</xdr:row>
          <xdr:rowOff>0</xdr:rowOff>
        </xdr:to>
        <xdr:sp macro="" textlink="">
          <xdr:nvSpPr>
            <xdr:cNvPr id="5272" name="Check Box 1176" hidden="1">
              <a:extLst>
                <a:ext uri="{63B3BB69-23CF-44E3-9099-C40C66FF867C}">
                  <a14:compatExt spid="_x0000_s5272"/>
                </a:ext>
                <a:ext uri="{FF2B5EF4-FFF2-40B4-BE49-F238E27FC236}">
                  <a16:creationId xmlns:a16="http://schemas.microsoft.com/office/drawing/2014/main" id="{00000000-0008-0000-0000-00009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23</xdr:row>
          <xdr:rowOff>161925</xdr:rowOff>
        </xdr:from>
        <xdr:to>
          <xdr:col>12</xdr:col>
          <xdr:colOff>38100</xdr:colOff>
          <xdr:row>25</xdr:row>
          <xdr:rowOff>0</xdr:rowOff>
        </xdr:to>
        <xdr:sp macro="" textlink="">
          <xdr:nvSpPr>
            <xdr:cNvPr id="5273" name="Check Box 1177" hidden="1">
              <a:extLst>
                <a:ext uri="{63B3BB69-23CF-44E3-9099-C40C66FF867C}">
                  <a14:compatExt spid="_x0000_s5273"/>
                </a:ext>
                <a:ext uri="{FF2B5EF4-FFF2-40B4-BE49-F238E27FC236}">
                  <a16:creationId xmlns:a16="http://schemas.microsoft.com/office/drawing/2014/main" id="{00000000-0008-0000-0000-00009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24</xdr:row>
          <xdr:rowOff>161925</xdr:rowOff>
        </xdr:from>
        <xdr:to>
          <xdr:col>12</xdr:col>
          <xdr:colOff>38100</xdr:colOff>
          <xdr:row>26</xdr:row>
          <xdr:rowOff>0</xdr:rowOff>
        </xdr:to>
        <xdr:sp macro="" textlink="">
          <xdr:nvSpPr>
            <xdr:cNvPr id="5274" name="Check Box 1178" hidden="1">
              <a:extLst>
                <a:ext uri="{63B3BB69-23CF-44E3-9099-C40C66FF867C}">
                  <a14:compatExt spid="_x0000_s5274"/>
                </a:ext>
                <a:ext uri="{FF2B5EF4-FFF2-40B4-BE49-F238E27FC236}">
                  <a16:creationId xmlns:a16="http://schemas.microsoft.com/office/drawing/2014/main" id="{00000000-0008-0000-0000-00009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24</xdr:row>
          <xdr:rowOff>161925</xdr:rowOff>
        </xdr:from>
        <xdr:to>
          <xdr:col>12</xdr:col>
          <xdr:colOff>38100</xdr:colOff>
          <xdr:row>26</xdr:row>
          <xdr:rowOff>0</xdr:rowOff>
        </xdr:to>
        <xdr:sp macro="" textlink="">
          <xdr:nvSpPr>
            <xdr:cNvPr id="5275" name="Check Box 1179" hidden="1">
              <a:extLst>
                <a:ext uri="{63B3BB69-23CF-44E3-9099-C40C66FF867C}">
                  <a14:compatExt spid="_x0000_s5275"/>
                </a:ext>
                <a:ext uri="{FF2B5EF4-FFF2-40B4-BE49-F238E27FC236}">
                  <a16:creationId xmlns:a16="http://schemas.microsoft.com/office/drawing/2014/main" id="{00000000-0008-0000-0000-00009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24</xdr:row>
          <xdr:rowOff>161925</xdr:rowOff>
        </xdr:from>
        <xdr:to>
          <xdr:col>12</xdr:col>
          <xdr:colOff>38100</xdr:colOff>
          <xdr:row>26</xdr:row>
          <xdr:rowOff>0</xdr:rowOff>
        </xdr:to>
        <xdr:sp macro="" textlink="">
          <xdr:nvSpPr>
            <xdr:cNvPr id="5276" name="Check Box 1180" hidden="1">
              <a:extLst>
                <a:ext uri="{63B3BB69-23CF-44E3-9099-C40C66FF867C}">
                  <a14:compatExt spid="_x0000_s5276"/>
                </a:ext>
                <a:ext uri="{FF2B5EF4-FFF2-40B4-BE49-F238E27FC236}">
                  <a16:creationId xmlns:a16="http://schemas.microsoft.com/office/drawing/2014/main" id="{00000000-0008-0000-0000-00009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24</xdr:row>
          <xdr:rowOff>161925</xdr:rowOff>
        </xdr:from>
        <xdr:to>
          <xdr:col>12</xdr:col>
          <xdr:colOff>38100</xdr:colOff>
          <xdr:row>26</xdr:row>
          <xdr:rowOff>0</xdr:rowOff>
        </xdr:to>
        <xdr:sp macro="" textlink="">
          <xdr:nvSpPr>
            <xdr:cNvPr id="5277" name="Check Box 1181" hidden="1">
              <a:extLst>
                <a:ext uri="{63B3BB69-23CF-44E3-9099-C40C66FF867C}">
                  <a14:compatExt spid="_x0000_s5277"/>
                </a:ext>
                <a:ext uri="{FF2B5EF4-FFF2-40B4-BE49-F238E27FC236}">
                  <a16:creationId xmlns:a16="http://schemas.microsoft.com/office/drawing/2014/main" id="{00000000-0008-0000-0000-00009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24</xdr:row>
          <xdr:rowOff>161925</xdr:rowOff>
        </xdr:from>
        <xdr:to>
          <xdr:col>12</xdr:col>
          <xdr:colOff>38100</xdr:colOff>
          <xdr:row>26</xdr:row>
          <xdr:rowOff>0</xdr:rowOff>
        </xdr:to>
        <xdr:sp macro="" textlink="">
          <xdr:nvSpPr>
            <xdr:cNvPr id="5278" name="Check Box 1182" hidden="1">
              <a:extLst>
                <a:ext uri="{63B3BB69-23CF-44E3-9099-C40C66FF867C}">
                  <a14:compatExt spid="_x0000_s5278"/>
                </a:ext>
                <a:ext uri="{FF2B5EF4-FFF2-40B4-BE49-F238E27FC236}">
                  <a16:creationId xmlns:a16="http://schemas.microsoft.com/office/drawing/2014/main" id="{00000000-0008-0000-0000-00009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24</xdr:row>
          <xdr:rowOff>161925</xdr:rowOff>
        </xdr:from>
        <xdr:to>
          <xdr:col>12</xdr:col>
          <xdr:colOff>38100</xdr:colOff>
          <xdr:row>26</xdr:row>
          <xdr:rowOff>0</xdr:rowOff>
        </xdr:to>
        <xdr:sp macro="" textlink="">
          <xdr:nvSpPr>
            <xdr:cNvPr id="5279" name="Check Box 1183" hidden="1">
              <a:extLst>
                <a:ext uri="{63B3BB69-23CF-44E3-9099-C40C66FF867C}">
                  <a14:compatExt spid="_x0000_s5279"/>
                </a:ext>
                <a:ext uri="{FF2B5EF4-FFF2-40B4-BE49-F238E27FC236}">
                  <a16:creationId xmlns:a16="http://schemas.microsoft.com/office/drawing/2014/main" id="{00000000-0008-0000-0000-00009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24</xdr:row>
          <xdr:rowOff>161925</xdr:rowOff>
        </xdr:from>
        <xdr:to>
          <xdr:col>12</xdr:col>
          <xdr:colOff>38100</xdr:colOff>
          <xdr:row>26</xdr:row>
          <xdr:rowOff>0</xdr:rowOff>
        </xdr:to>
        <xdr:sp macro="" textlink="">
          <xdr:nvSpPr>
            <xdr:cNvPr id="5280" name="Check Box 1184" hidden="1">
              <a:extLst>
                <a:ext uri="{63B3BB69-23CF-44E3-9099-C40C66FF867C}">
                  <a14:compatExt spid="_x0000_s5280"/>
                </a:ext>
                <a:ext uri="{FF2B5EF4-FFF2-40B4-BE49-F238E27FC236}">
                  <a16:creationId xmlns:a16="http://schemas.microsoft.com/office/drawing/2014/main" id="{00000000-0008-0000-0000-0000A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24</xdr:row>
          <xdr:rowOff>161925</xdr:rowOff>
        </xdr:from>
        <xdr:to>
          <xdr:col>12</xdr:col>
          <xdr:colOff>38100</xdr:colOff>
          <xdr:row>26</xdr:row>
          <xdr:rowOff>0</xdr:rowOff>
        </xdr:to>
        <xdr:sp macro="" textlink="">
          <xdr:nvSpPr>
            <xdr:cNvPr id="5281" name="Check Box 1185" hidden="1">
              <a:extLst>
                <a:ext uri="{63B3BB69-23CF-44E3-9099-C40C66FF867C}">
                  <a14:compatExt spid="_x0000_s5281"/>
                </a:ext>
                <a:ext uri="{FF2B5EF4-FFF2-40B4-BE49-F238E27FC236}">
                  <a16:creationId xmlns:a16="http://schemas.microsoft.com/office/drawing/2014/main" id="{00000000-0008-0000-0000-0000A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24</xdr:row>
          <xdr:rowOff>161925</xdr:rowOff>
        </xdr:from>
        <xdr:to>
          <xdr:col>12</xdr:col>
          <xdr:colOff>38100</xdr:colOff>
          <xdr:row>26</xdr:row>
          <xdr:rowOff>0</xdr:rowOff>
        </xdr:to>
        <xdr:sp macro="" textlink="">
          <xdr:nvSpPr>
            <xdr:cNvPr id="5282" name="Check Box 1186" hidden="1">
              <a:extLst>
                <a:ext uri="{63B3BB69-23CF-44E3-9099-C40C66FF867C}">
                  <a14:compatExt spid="_x0000_s5282"/>
                </a:ext>
                <a:ext uri="{FF2B5EF4-FFF2-40B4-BE49-F238E27FC236}">
                  <a16:creationId xmlns:a16="http://schemas.microsoft.com/office/drawing/2014/main" id="{00000000-0008-0000-0000-0000A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25</xdr:row>
          <xdr:rowOff>161925</xdr:rowOff>
        </xdr:from>
        <xdr:to>
          <xdr:col>12</xdr:col>
          <xdr:colOff>38100</xdr:colOff>
          <xdr:row>27</xdr:row>
          <xdr:rowOff>0</xdr:rowOff>
        </xdr:to>
        <xdr:sp macro="" textlink="">
          <xdr:nvSpPr>
            <xdr:cNvPr id="5283" name="Check Box 1187" hidden="1">
              <a:extLst>
                <a:ext uri="{63B3BB69-23CF-44E3-9099-C40C66FF867C}">
                  <a14:compatExt spid="_x0000_s5283"/>
                </a:ext>
                <a:ext uri="{FF2B5EF4-FFF2-40B4-BE49-F238E27FC236}">
                  <a16:creationId xmlns:a16="http://schemas.microsoft.com/office/drawing/2014/main" id="{00000000-0008-0000-0000-0000A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25</xdr:row>
          <xdr:rowOff>161925</xdr:rowOff>
        </xdr:from>
        <xdr:to>
          <xdr:col>12</xdr:col>
          <xdr:colOff>38100</xdr:colOff>
          <xdr:row>27</xdr:row>
          <xdr:rowOff>0</xdr:rowOff>
        </xdr:to>
        <xdr:sp macro="" textlink="">
          <xdr:nvSpPr>
            <xdr:cNvPr id="5284" name="Check Box 1188" hidden="1">
              <a:extLst>
                <a:ext uri="{63B3BB69-23CF-44E3-9099-C40C66FF867C}">
                  <a14:compatExt spid="_x0000_s5284"/>
                </a:ext>
                <a:ext uri="{FF2B5EF4-FFF2-40B4-BE49-F238E27FC236}">
                  <a16:creationId xmlns:a16="http://schemas.microsoft.com/office/drawing/2014/main" id="{00000000-0008-0000-0000-0000A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24</xdr:row>
          <xdr:rowOff>161925</xdr:rowOff>
        </xdr:from>
        <xdr:to>
          <xdr:col>12</xdr:col>
          <xdr:colOff>38100</xdr:colOff>
          <xdr:row>26</xdr:row>
          <xdr:rowOff>0</xdr:rowOff>
        </xdr:to>
        <xdr:sp macro="" textlink="">
          <xdr:nvSpPr>
            <xdr:cNvPr id="5285" name="Check Box 1189" hidden="1">
              <a:extLst>
                <a:ext uri="{63B3BB69-23CF-44E3-9099-C40C66FF867C}">
                  <a14:compatExt spid="_x0000_s5285"/>
                </a:ext>
                <a:ext uri="{FF2B5EF4-FFF2-40B4-BE49-F238E27FC236}">
                  <a16:creationId xmlns:a16="http://schemas.microsoft.com/office/drawing/2014/main" id="{00000000-0008-0000-0000-0000A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24</xdr:row>
          <xdr:rowOff>161925</xdr:rowOff>
        </xdr:from>
        <xdr:to>
          <xdr:col>12</xdr:col>
          <xdr:colOff>38100</xdr:colOff>
          <xdr:row>26</xdr:row>
          <xdr:rowOff>0</xdr:rowOff>
        </xdr:to>
        <xdr:sp macro="" textlink="">
          <xdr:nvSpPr>
            <xdr:cNvPr id="5286" name="Check Box 1190" hidden="1">
              <a:extLst>
                <a:ext uri="{63B3BB69-23CF-44E3-9099-C40C66FF867C}">
                  <a14:compatExt spid="_x0000_s5286"/>
                </a:ext>
                <a:ext uri="{FF2B5EF4-FFF2-40B4-BE49-F238E27FC236}">
                  <a16:creationId xmlns:a16="http://schemas.microsoft.com/office/drawing/2014/main" id="{00000000-0008-0000-0000-0000A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24</xdr:row>
          <xdr:rowOff>161925</xdr:rowOff>
        </xdr:from>
        <xdr:to>
          <xdr:col>12</xdr:col>
          <xdr:colOff>38100</xdr:colOff>
          <xdr:row>26</xdr:row>
          <xdr:rowOff>0</xdr:rowOff>
        </xdr:to>
        <xdr:sp macro="" textlink="">
          <xdr:nvSpPr>
            <xdr:cNvPr id="5287" name="Check Box 1191" hidden="1">
              <a:extLst>
                <a:ext uri="{63B3BB69-23CF-44E3-9099-C40C66FF867C}">
                  <a14:compatExt spid="_x0000_s5287"/>
                </a:ext>
                <a:ext uri="{FF2B5EF4-FFF2-40B4-BE49-F238E27FC236}">
                  <a16:creationId xmlns:a16="http://schemas.microsoft.com/office/drawing/2014/main" id="{00000000-0008-0000-0000-0000A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25</xdr:row>
          <xdr:rowOff>161925</xdr:rowOff>
        </xdr:from>
        <xdr:to>
          <xdr:col>12</xdr:col>
          <xdr:colOff>38100</xdr:colOff>
          <xdr:row>27</xdr:row>
          <xdr:rowOff>0</xdr:rowOff>
        </xdr:to>
        <xdr:sp macro="" textlink="">
          <xdr:nvSpPr>
            <xdr:cNvPr id="5288" name="Check Box 1192" hidden="1">
              <a:extLst>
                <a:ext uri="{63B3BB69-23CF-44E3-9099-C40C66FF867C}">
                  <a14:compatExt spid="_x0000_s5288"/>
                </a:ext>
                <a:ext uri="{FF2B5EF4-FFF2-40B4-BE49-F238E27FC236}">
                  <a16:creationId xmlns:a16="http://schemas.microsoft.com/office/drawing/2014/main" id="{00000000-0008-0000-0000-0000A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25</xdr:row>
          <xdr:rowOff>161925</xdr:rowOff>
        </xdr:from>
        <xdr:to>
          <xdr:col>12</xdr:col>
          <xdr:colOff>38100</xdr:colOff>
          <xdr:row>27</xdr:row>
          <xdr:rowOff>0</xdr:rowOff>
        </xdr:to>
        <xdr:sp macro="" textlink="">
          <xdr:nvSpPr>
            <xdr:cNvPr id="5289" name="Check Box 1193" hidden="1">
              <a:extLst>
                <a:ext uri="{63B3BB69-23CF-44E3-9099-C40C66FF867C}">
                  <a14:compatExt spid="_x0000_s5289"/>
                </a:ext>
                <a:ext uri="{FF2B5EF4-FFF2-40B4-BE49-F238E27FC236}">
                  <a16:creationId xmlns:a16="http://schemas.microsoft.com/office/drawing/2014/main" id="{00000000-0008-0000-0000-0000A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25</xdr:row>
          <xdr:rowOff>161925</xdr:rowOff>
        </xdr:from>
        <xdr:to>
          <xdr:col>12</xdr:col>
          <xdr:colOff>38100</xdr:colOff>
          <xdr:row>27</xdr:row>
          <xdr:rowOff>0</xdr:rowOff>
        </xdr:to>
        <xdr:sp macro="" textlink="">
          <xdr:nvSpPr>
            <xdr:cNvPr id="5290" name="Check Box 1194" hidden="1">
              <a:extLst>
                <a:ext uri="{63B3BB69-23CF-44E3-9099-C40C66FF867C}">
                  <a14:compatExt spid="_x0000_s5290"/>
                </a:ext>
                <a:ext uri="{FF2B5EF4-FFF2-40B4-BE49-F238E27FC236}">
                  <a16:creationId xmlns:a16="http://schemas.microsoft.com/office/drawing/2014/main" id="{00000000-0008-0000-0000-0000A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25</xdr:row>
          <xdr:rowOff>161925</xdr:rowOff>
        </xdr:from>
        <xdr:to>
          <xdr:col>12</xdr:col>
          <xdr:colOff>38100</xdr:colOff>
          <xdr:row>27</xdr:row>
          <xdr:rowOff>0</xdr:rowOff>
        </xdr:to>
        <xdr:sp macro="" textlink="">
          <xdr:nvSpPr>
            <xdr:cNvPr id="5291" name="Check Box 1195" hidden="1">
              <a:extLst>
                <a:ext uri="{63B3BB69-23CF-44E3-9099-C40C66FF867C}">
                  <a14:compatExt spid="_x0000_s5291"/>
                </a:ext>
                <a:ext uri="{FF2B5EF4-FFF2-40B4-BE49-F238E27FC236}">
                  <a16:creationId xmlns:a16="http://schemas.microsoft.com/office/drawing/2014/main" id="{00000000-0008-0000-0000-0000A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25</xdr:row>
          <xdr:rowOff>161925</xdr:rowOff>
        </xdr:from>
        <xdr:to>
          <xdr:col>12</xdr:col>
          <xdr:colOff>38100</xdr:colOff>
          <xdr:row>27</xdr:row>
          <xdr:rowOff>0</xdr:rowOff>
        </xdr:to>
        <xdr:sp macro="" textlink="">
          <xdr:nvSpPr>
            <xdr:cNvPr id="5292" name="Check Box 1196" hidden="1">
              <a:extLst>
                <a:ext uri="{63B3BB69-23CF-44E3-9099-C40C66FF867C}">
                  <a14:compatExt spid="_x0000_s5292"/>
                </a:ext>
                <a:ext uri="{FF2B5EF4-FFF2-40B4-BE49-F238E27FC236}">
                  <a16:creationId xmlns:a16="http://schemas.microsoft.com/office/drawing/2014/main" id="{00000000-0008-0000-0000-0000A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25</xdr:row>
          <xdr:rowOff>161925</xdr:rowOff>
        </xdr:from>
        <xdr:to>
          <xdr:col>12</xdr:col>
          <xdr:colOff>38100</xdr:colOff>
          <xdr:row>27</xdr:row>
          <xdr:rowOff>0</xdr:rowOff>
        </xdr:to>
        <xdr:sp macro="" textlink="">
          <xdr:nvSpPr>
            <xdr:cNvPr id="5293" name="Check Box 1197" hidden="1">
              <a:extLst>
                <a:ext uri="{63B3BB69-23CF-44E3-9099-C40C66FF867C}">
                  <a14:compatExt spid="_x0000_s5293"/>
                </a:ext>
                <a:ext uri="{FF2B5EF4-FFF2-40B4-BE49-F238E27FC236}">
                  <a16:creationId xmlns:a16="http://schemas.microsoft.com/office/drawing/2014/main" id="{00000000-0008-0000-0000-0000A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25</xdr:row>
          <xdr:rowOff>161925</xdr:rowOff>
        </xdr:from>
        <xdr:to>
          <xdr:col>12</xdr:col>
          <xdr:colOff>38100</xdr:colOff>
          <xdr:row>27</xdr:row>
          <xdr:rowOff>0</xdr:rowOff>
        </xdr:to>
        <xdr:sp macro="" textlink="">
          <xdr:nvSpPr>
            <xdr:cNvPr id="5294" name="Check Box 1198" hidden="1">
              <a:extLst>
                <a:ext uri="{63B3BB69-23CF-44E3-9099-C40C66FF867C}">
                  <a14:compatExt spid="_x0000_s5294"/>
                </a:ext>
                <a:ext uri="{FF2B5EF4-FFF2-40B4-BE49-F238E27FC236}">
                  <a16:creationId xmlns:a16="http://schemas.microsoft.com/office/drawing/2014/main" id="{00000000-0008-0000-0000-0000A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25</xdr:row>
          <xdr:rowOff>161925</xdr:rowOff>
        </xdr:from>
        <xdr:to>
          <xdr:col>12</xdr:col>
          <xdr:colOff>38100</xdr:colOff>
          <xdr:row>27</xdr:row>
          <xdr:rowOff>0</xdr:rowOff>
        </xdr:to>
        <xdr:sp macro="" textlink="">
          <xdr:nvSpPr>
            <xdr:cNvPr id="5295" name="Check Box 1199" hidden="1">
              <a:extLst>
                <a:ext uri="{63B3BB69-23CF-44E3-9099-C40C66FF867C}">
                  <a14:compatExt spid="_x0000_s5295"/>
                </a:ext>
                <a:ext uri="{FF2B5EF4-FFF2-40B4-BE49-F238E27FC236}">
                  <a16:creationId xmlns:a16="http://schemas.microsoft.com/office/drawing/2014/main" id="{00000000-0008-0000-0000-0000A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25</xdr:row>
          <xdr:rowOff>161925</xdr:rowOff>
        </xdr:from>
        <xdr:to>
          <xdr:col>12</xdr:col>
          <xdr:colOff>38100</xdr:colOff>
          <xdr:row>27</xdr:row>
          <xdr:rowOff>0</xdr:rowOff>
        </xdr:to>
        <xdr:sp macro="" textlink="">
          <xdr:nvSpPr>
            <xdr:cNvPr id="5296" name="Check Box 1200" hidden="1">
              <a:extLst>
                <a:ext uri="{63B3BB69-23CF-44E3-9099-C40C66FF867C}">
                  <a14:compatExt spid="_x0000_s5296"/>
                </a:ext>
                <a:ext uri="{FF2B5EF4-FFF2-40B4-BE49-F238E27FC236}">
                  <a16:creationId xmlns:a16="http://schemas.microsoft.com/office/drawing/2014/main" id="{00000000-0008-0000-0000-0000B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26</xdr:row>
          <xdr:rowOff>161925</xdr:rowOff>
        </xdr:from>
        <xdr:to>
          <xdr:col>12</xdr:col>
          <xdr:colOff>38100</xdr:colOff>
          <xdr:row>28</xdr:row>
          <xdr:rowOff>0</xdr:rowOff>
        </xdr:to>
        <xdr:sp macro="" textlink="">
          <xdr:nvSpPr>
            <xdr:cNvPr id="5297" name="Check Box 1201" hidden="1">
              <a:extLst>
                <a:ext uri="{63B3BB69-23CF-44E3-9099-C40C66FF867C}">
                  <a14:compatExt spid="_x0000_s5297"/>
                </a:ext>
                <a:ext uri="{FF2B5EF4-FFF2-40B4-BE49-F238E27FC236}">
                  <a16:creationId xmlns:a16="http://schemas.microsoft.com/office/drawing/2014/main" id="{00000000-0008-0000-0000-0000B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26</xdr:row>
          <xdr:rowOff>161925</xdr:rowOff>
        </xdr:from>
        <xdr:to>
          <xdr:col>12</xdr:col>
          <xdr:colOff>38100</xdr:colOff>
          <xdr:row>28</xdr:row>
          <xdr:rowOff>0</xdr:rowOff>
        </xdr:to>
        <xdr:sp macro="" textlink="">
          <xdr:nvSpPr>
            <xdr:cNvPr id="5298" name="Check Box 1202" hidden="1">
              <a:extLst>
                <a:ext uri="{63B3BB69-23CF-44E3-9099-C40C66FF867C}">
                  <a14:compatExt spid="_x0000_s5298"/>
                </a:ext>
                <a:ext uri="{FF2B5EF4-FFF2-40B4-BE49-F238E27FC236}">
                  <a16:creationId xmlns:a16="http://schemas.microsoft.com/office/drawing/2014/main" id="{00000000-0008-0000-0000-0000B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25</xdr:row>
          <xdr:rowOff>161925</xdr:rowOff>
        </xdr:from>
        <xdr:to>
          <xdr:col>12</xdr:col>
          <xdr:colOff>38100</xdr:colOff>
          <xdr:row>27</xdr:row>
          <xdr:rowOff>0</xdr:rowOff>
        </xdr:to>
        <xdr:sp macro="" textlink="">
          <xdr:nvSpPr>
            <xdr:cNvPr id="5299" name="Check Box 1203" hidden="1">
              <a:extLst>
                <a:ext uri="{63B3BB69-23CF-44E3-9099-C40C66FF867C}">
                  <a14:compatExt spid="_x0000_s5299"/>
                </a:ext>
                <a:ext uri="{FF2B5EF4-FFF2-40B4-BE49-F238E27FC236}">
                  <a16:creationId xmlns:a16="http://schemas.microsoft.com/office/drawing/2014/main" id="{00000000-0008-0000-0000-0000B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25</xdr:row>
          <xdr:rowOff>161925</xdr:rowOff>
        </xdr:from>
        <xdr:to>
          <xdr:col>12</xdr:col>
          <xdr:colOff>38100</xdr:colOff>
          <xdr:row>27</xdr:row>
          <xdr:rowOff>0</xdr:rowOff>
        </xdr:to>
        <xdr:sp macro="" textlink="">
          <xdr:nvSpPr>
            <xdr:cNvPr id="5300" name="Check Box 1204" hidden="1">
              <a:extLst>
                <a:ext uri="{63B3BB69-23CF-44E3-9099-C40C66FF867C}">
                  <a14:compatExt spid="_x0000_s5300"/>
                </a:ext>
                <a:ext uri="{FF2B5EF4-FFF2-40B4-BE49-F238E27FC236}">
                  <a16:creationId xmlns:a16="http://schemas.microsoft.com/office/drawing/2014/main" id="{00000000-0008-0000-0000-0000B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25</xdr:row>
          <xdr:rowOff>161925</xdr:rowOff>
        </xdr:from>
        <xdr:to>
          <xdr:col>12</xdr:col>
          <xdr:colOff>38100</xdr:colOff>
          <xdr:row>27</xdr:row>
          <xdr:rowOff>0</xdr:rowOff>
        </xdr:to>
        <xdr:sp macro="" textlink="">
          <xdr:nvSpPr>
            <xdr:cNvPr id="5301" name="Check Box 1205" hidden="1">
              <a:extLst>
                <a:ext uri="{63B3BB69-23CF-44E3-9099-C40C66FF867C}">
                  <a14:compatExt spid="_x0000_s5301"/>
                </a:ext>
                <a:ext uri="{FF2B5EF4-FFF2-40B4-BE49-F238E27FC236}">
                  <a16:creationId xmlns:a16="http://schemas.microsoft.com/office/drawing/2014/main" id="{00000000-0008-0000-0000-0000B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26</xdr:row>
          <xdr:rowOff>161925</xdr:rowOff>
        </xdr:from>
        <xdr:to>
          <xdr:col>12</xdr:col>
          <xdr:colOff>38100</xdr:colOff>
          <xdr:row>28</xdr:row>
          <xdr:rowOff>0</xdr:rowOff>
        </xdr:to>
        <xdr:sp macro="" textlink="">
          <xdr:nvSpPr>
            <xdr:cNvPr id="5302" name="Check Box 1206" hidden="1">
              <a:extLst>
                <a:ext uri="{63B3BB69-23CF-44E3-9099-C40C66FF867C}">
                  <a14:compatExt spid="_x0000_s5302"/>
                </a:ext>
                <a:ext uri="{FF2B5EF4-FFF2-40B4-BE49-F238E27FC236}">
                  <a16:creationId xmlns:a16="http://schemas.microsoft.com/office/drawing/2014/main" id="{00000000-0008-0000-0000-0000B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26</xdr:row>
          <xdr:rowOff>161925</xdr:rowOff>
        </xdr:from>
        <xdr:to>
          <xdr:col>12</xdr:col>
          <xdr:colOff>38100</xdr:colOff>
          <xdr:row>28</xdr:row>
          <xdr:rowOff>0</xdr:rowOff>
        </xdr:to>
        <xdr:sp macro="" textlink="">
          <xdr:nvSpPr>
            <xdr:cNvPr id="5303" name="Check Box 1207" hidden="1">
              <a:extLst>
                <a:ext uri="{63B3BB69-23CF-44E3-9099-C40C66FF867C}">
                  <a14:compatExt spid="_x0000_s5303"/>
                </a:ext>
                <a:ext uri="{FF2B5EF4-FFF2-40B4-BE49-F238E27FC236}">
                  <a16:creationId xmlns:a16="http://schemas.microsoft.com/office/drawing/2014/main" id="{00000000-0008-0000-0000-0000B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26</xdr:row>
          <xdr:rowOff>161925</xdr:rowOff>
        </xdr:from>
        <xdr:to>
          <xdr:col>12</xdr:col>
          <xdr:colOff>38100</xdr:colOff>
          <xdr:row>28</xdr:row>
          <xdr:rowOff>0</xdr:rowOff>
        </xdr:to>
        <xdr:sp macro="" textlink="">
          <xdr:nvSpPr>
            <xdr:cNvPr id="5304" name="Check Box 1208" hidden="1">
              <a:extLst>
                <a:ext uri="{63B3BB69-23CF-44E3-9099-C40C66FF867C}">
                  <a14:compatExt spid="_x0000_s5304"/>
                </a:ext>
                <a:ext uri="{FF2B5EF4-FFF2-40B4-BE49-F238E27FC236}">
                  <a16:creationId xmlns:a16="http://schemas.microsoft.com/office/drawing/2014/main" id="{00000000-0008-0000-0000-0000B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26</xdr:row>
          <xdr:rowOff>161925</xdr:rowOff>
        </xdr:from>
        <xdr:to>
          <xdr:col>12</xdr:col>
          <xdr:colOff>38100</xdr:colOff>
          <xdr:row>28</xdr:row>
          <xdr:rowOff>0</xdr:rowOff>
        </xdr:to>
        <xdr:sp macro="" textlink="">
          <xdr:nvSpPr>
            <xdr:cNvPr id="5305" name="Check Box 1209" hidden="1">
              <a:extLst>
                <a:ext uri="{63B3BB69-23CF-44E3-9099-C40C66FF867C}">
                  <a14:compatExt spid="_x0000_s5305"/>
                </a:ext>
                <a:ext uri="{FF2B5EF4-FFF2-40B4-BE49-F238E27FC236}">
                  <a16:creationId xmlns:a16="http://schemas.microsoft.com/office/drawing/2014/main" id="{00000000-0008-0000-0000-0000B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26</xdr:row>
          <xdr:rowOff>161925</xdr:rowOff>
        </xdr:from>
        <xdr:to>
          <xdr:col>12</xdr:col>
          <xdr:colOff>38100</xdr:colOff>
          <xdr:row>28</xdr:row>
          <xdr:rowOff>0</xdr:rowOff>
        </xdr:to>
        <xdr:sp macro="" textlink="">
          <xdr:nvSpPr>
            <xdr:cNvPr id="5306" name="Check Box 1210" hidden="1">
              <a:extLst>
                <a:ext uri="{63B3BB69-23CF-44E3-9099-C40C66FF867C}">
                  <a14:compatExt spid="_x0000_s5306"/>
                </a:ext>
                <a:ext uri="{FF2B5EF4-FFF2-40B4-BE49-F238E27FC236}">
                  <a16:creationId xmlns:a16="http://schemas.microsoft.com/office/drawing/2014/main" id="{00000000-0008-0000-0000-0000B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26</xdr:row>
          <xdr:rowOff>161925</xdr:rowOff>
        </xdr:from>
        <xdr:to>
          <xdr:col>12</xdr:col>
          <xdr:colOff>38100</xdr:colOff>
          <xdr:row>28</xdr:row>
          <xdr:rowOff>0</xdr:rowOff>
        </xdr:to>
        <xdr:sp macro="" textlink="">
          <xdr:nvSpPr>
            <xdr:cNvPr id="5307" name="Check Box 1211" hidden="1">
              <a:extLst>
                <a:ext uri="{63B3BB69-23CF-44E3-9099-C40C66FF867C}">
                  <a14:compatExt spid="_x0000_s5307"/>
                </a:ext>
                <a:ext uri="{FF2B5EF4-FFF2-40B4-BE49-F238E27FC236}">
                  <a16:creationId xmlns:a16="http://schemas.microsoft.com/office/drawing/2014/main" id="{00000000-0008-0000-0000-0000B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26</xdr:row>
          <xdr:rowOff>161925</xdr:rowOff>
        </xdr:from>
        <xdr:to>
          <xdr:col>12</xdr:col>
          <xdr:colOff>38100</xdr:colOff>
          <xdr:row>28</xdr:row>
          <xdr:rowOff>0</xdr:rowOff>
        </xdr:to>
        <xdr:sp macro="" textlink="">
          <xdr:nvSpPr>
            <xdr:cNvPr id="5308" name="Check Box 1212" hidden="1">
              <a:extLst>
                <a:ext uri="{63B3BB69-23CF-44E3-9099-C40C66FF867C}">
                  <a14:compatExt spid="_x0000_s5308"/>
                </a:ext>
                <a:ext uri="{FF2B5EF4-FFF2-40B4-BE49-F238E27FC236}">
                  <a16:creationId xmlns:a16="http://schemas.microsoft.com/office/drawing/2014/main" id="{00000000-0008-0000-0000-0000B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26</xdr:row>
          <xdr:rowOff>161925</xdr:rowOff>
        </xdr:from>
        <xdr:to>
          <xdr:col>12</xdr:col>
          <xdr:colOff>38100</xdr:colOff>
          <xdr:row>28</xdr:row>
          <xdr:rowOff>0</xdr:rowOff>
        </xdr:to>
        <xdr:sp macro="" textlink="">
          <xdr:nvSpPr>
            <xdr:cNvPr id="5309" name="Check Box 1213" hidden="1">
              <a:extLst>
                <a:ext uri="{63B3BB69-23CF-44E3-9099-C40C66FF867C}">
                  <a14:compatExt spid="_x0000_s5309"/>
                </a:ext>
                <a:ext uri="{FF2B5EF4-FFF2-40B4-BE49-F238E27FC236}">
                  <a16:creationId xmlns:a16="http://schemas.microsoft.com/office/drawing/2014/main" id="{00000000-0008-0000-0000-0000B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26</xdr:row>
          <xdr:rowOff>161925</xdr:rowOff>
        </xdr:from>
        <xdr:to>
          <xdr:col>12</xdr:col>
          <xdr:colOff>38100</xdr:colOff>
          <xdr:row>28</xdr:row>
          <xdr:rowOff>0</xdr:rowOff>
        </xdr:to>
        <xdr:sp macro="" textlink="">
          <xdr:nvSpPr>
            <xdr:cNvPr id="5310" name="Check Box 1214" hidden="1">
              <a:extLst>
                <a:ext uri="{63B3BB69-23CF-44E3-9099-C40C66FF867C}">
                  <a14:compatExt spid="_x0000_s5310"/>
                </a:ext>
                <a:ext uri="{FF2B5EF4-FFF2-40B4-BE49-F238E27FC236}">
                  <a16:creationId xmlns:a16="http://schemas.microsoft.com/office/drawing/2014/main" id="{00000000-0008-0000-0000-0000B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27</xdr:row>
          <xdr:rowOff>161925</xdr:rowOff>
        </xdr:from>
        <xdr:to>
          <xdr:col>12</xdr:col>
          <xdr:colOff>38100</xdr:colOff>
          <xdr:row>29</xdr:row>
          <xdr:rowOff>0</xdr:rowOff>
        </xdr:to>
        <xdr:sp macro="" textlink="">
          <xdr:nvSpPr>
            <xdr:cNvPr id="5311" name="Check Box 1215" hidden="1">
              <a:extLst>
                <a:ext uri="{63B3BB69-23CF-44E3-9099-C40C66FF867C}">
                  <a14:compatExt spid="_x0000_s5311"/>
                </a:ext>
                <a:ext uri="{FF2B5EF4-FFF2-40B4-BE49-F238E27FC236}">
                  <a16:creationId xmlns:a16="http://schemas.microsoft.com/office/drawing/2014/main" id="{00000000-0008-0000-0000-0000B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27</xdr:row>
          <xdr:rowOff>161925</xdr:rowOff>
        </xdr:from>
        <xdr:to>
          <xdr:col>12</xdr:col>
          <xdr:colOff>38100</xdr:colOff>
          <xdr:row>29</xdr:row>
          <xdr:rowOff>0</xdr:rowOff>
        </xdr:to>
        <xdr:sp macro="" textlink="">
          <xdr:nvSpPr>
            <xdr:cNvPr id="5312" name="Check Box 1216" hidden="1">
              <a:extLst>
                <a:ext uri="{63B3BB69-23CF-44E3-9099-C40C66FF867C}">
                  <a14:compatExt spid="_x0000_s5312"/>
                </a:ext>
                <a:ext uri="{FF2B5EF4-FFF2-40B4-BE49-F238E27FC236}">
                  <a16:creationId xmlns:a16="http://schemas.microsoft.com/office/drawing/2014/main" id="{00000000-0008-0000-0000-0000C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26</xdr:row>
          <xdr:rowOff>161925</xdr:rowOff>
        </xdr:from>
        <xdr:to>
          <xdr:col>12</xdr:col>
          <xdr:colOff>38100</xdr:colOff>
          <xdr:row>28</xdr:row>
          <xdr:rowOff>0</xdr:rowOff>
        </xdr:to>
        <xdr:sp macro="" textlink="">
          <xdr:nvSpPr>
            <xdr:cNvPr id="5313" name="Check Box 1217" hidden="1">
              <a:extLst>
                <a:ext uri="{63B3BB69-23CF-44E3-9099-C40C66FF867C}">
                  <a14:compatExt spid="_x0000_s5313"/>
                </a:ext>
                <a:ext uri="{FF2B5EF4-FFF2-40B4-BE49-F238E27FC236}">
                  <a16:creationId xmlns:a16="http://schemas.microsoft.com/office/drawing/2014/main" id="{00000000-0008-0000-0000-0000C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26</xdr:row>
          <xdr:rowOff>161925</xdr:rowOff>
        </xdr:from>
        <xdr:to>
          <xdr:col>12</xdr:col>
          <xdr:colOff>38100</xdr:colOff>
          <xdr:row>28</xdr:row>
          <xdr:rowOff>0</xdr:rowOff>
        </xdr:to>
        <xdr:sp macro="" textlink="">
          <xdr:nvSpPr>
            <xdr:cNvPr id="5314" name="Check Box 1218" hidden="1">
              <a:extLst>
                <a:ext uri="{63B3BB69-23CF-44E3-9099-C40C66FF867C}">
                  <a14:compatExt spid="_x0000_s5314"/>
                </a:ext>
                <a:ext uri="{FF2B5EF4-FFF2-40B4-BE49-F238E27FC236}">
                  <a16:creationId xmlns:a16="http://schemas.microsoft.com/office/drawing/2014/main" id="{00000000-0008-0000-0000-0000C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26</xdr:row>
          <xdr:rowOff>161925</xdr:rowOff>
        </xdr:from>
        <xdr:to>
          <xdr:col>12</xdr:col>
          <xdr:colOff>38100</xdr:colOff>
          <xdr:row>28</xdr:row>
          <xdr:rowOff>0</xdr:rowOff>
        </xdr:to>
        <xdr:sp macro="" textlink="">
          <xdr:nvSpPr>
            <xdr:cNvPr id="5315" name="Check Box 1219" hidden="1">
              <a:extLst>
                <a:ext uri="{63B3BB69-23CF-44E3-9099-C40C66FF867C}">
                  <a14:compatExt spid="_x0000_s5315"/>
                </a:ext>
                <a:ext uri="{FF2B5EF4-FFF2-40B4-BE49-F238E27FC236}">
                  <a16:creationId xmlns:a16="http://schemas.microsoft.com/office/drawing/2014/main" id="{00000000-0008-0000-0000-0000C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27</xdr:row>
          <xdr:rowOff>161925</xdr:rowOff>
        </xdr:from>
        <xdr:to>
          <xdr:col>12</xdr:col>
          <xdr:colOff>38100</xdr:colOff>
          <xdr:row>29</xdr:row>
          <xdr:rowOff>0</xdr:rowOff>
        </xdr:to>
        <xdr:sp macro="" textlink="">
          <xdr:nvSpPr>
            <xdr:cNvPr id="5316" name="Check Box 1220" hidden="1">
              <a:extLst>
                <a:ext uri="{63B3BB69-23CF-44E3-9099-C40C66FF867C}">
                  <a14:compatExt spid="_x0000_s5316"/>
                </a:ext>
                <a:ext uri="{FF2B5EF4-FFF2-40B4-BE49-F238E27FC236}">
                  <a16:creationId xmlns:a16="http://schemas.microsoft.com/office/drawing/2014/main" id="{00000000-0008-0000-0000-0000C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27</xdr:row>
          <xdr:rowOff>161925</xdr:rowOff>
        </xdr:from>
        <xdr:to>
          <xdr:col>12</xdr:col>
          <xdr:colOff>38100</xdr:colOff>
          <xdr:row>29</xdr:row>
          <xdr:rowOff>0</xdr:rowOff>
        </xdr:to>
        <xdr:sp macro="" textlink="">
          <xdr:nvSpPr>
            <xdr:cNvPr id="5317" name="Check Box 1221" hidden="1">
              <a:extLst>
                <a:ext uri="{63B3BB69-23CF-44E3-9099-C40C66FF867C}">
                  <a14:compatExt spid="_x0000_s5317"/>
                </a:ext>
                <a:ext uri="{FF2B5EF4-FFF2-40B4-BE49-F238E27FC236}">
                  <a16:creationId xmlns:a16="http://schemas.microsoft.com/office/drawing/2014/main" id="{00000000-0008-0000-0000-0000C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27</xdr:row>
          <xdr:rowOff>161925</xdr:rowOff>
        </xdr:from>
        <xdr:to>
          <xdr:col>12</xdr:col>
          <xdr:colOff>38100</xdr:colOff>
          <xdr:row>29</xdr:row>
          <xdr:rowOff>0</xdr:rowOff>
        </xdr:to>
        <xdr:sp macro="" textlink="">
          <xdr:nvSpPr>
            <xdr:cNvPr id="5318" name="Check Box 1222" hidden="1">
              <a:extLst>
                <a:ext uri="{63B3BB69-23CF-44E3-9099-C40C66FF867C}">
                  <a14:compatExt spid="_x0000_s5318"/>
                </a:ext>
                <a:ext uri="{FF2B5EF4-FFF2-40B4-BE49-F238E27FC236}">
                  <a16:creationId xmlns:a16="http://schemas.microsoft.com/office/drawing/2014/main" id="{00000000-0008-0000-0000-0000C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27</xdr:row>
          <xdr:rowOff>161925</xdr:rowOff>
        </xdr:from>
        <xdr:to>
          <xdr:col>12</xdr:col>
          <xdr:colOff>38100</xdr:colOff>
          <xdr:row>29</xdr:row>
          <xdr:rowOff>0</xdr:rowOff>
        </xdr:to>
        <xdr:sp macro="" textlink="">
          <xdr:nvSpPr>
            <xdr:cNvPr id="5319" name="Check Box 1223" hidden="1">
              <a:extLst>
                <a:ext uri="{63B3BB69-23CF-44E3-9099-C40C66FF867C}">
                  <a14:compatExt spid="_x0000_s5319"/>
                </a:ext>
                <a:ext uri="{FF2B5EF4-FFF2-40B4-BE49-F238E27FC236}">
                  <a16:creationId xmlns:a16="http://schemas.microsoft.com/office/drawing/2014/main" id="{00000000-0008-0000-0000-0000C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27</xdr:row>
          <xdr:rowOff>161925</xdr:rowOff>
        </xdr:from>
        <xdr:to>
          <xdr:col>12</xdr:col>
          <xdr:colOff>38100</xdr:colOff>
          <xdr:row>29</xdr:row>
          <xdr:rowOff>0</xdr:rowOff>
        </xdr:to>
        <xdr:sp macro="" textlink="">
          <xdr:nvSpPr>
            <xdr:cNvPr id="5320" name="Check Box 1224" hidden="1">
              <a:extLst>
                <a:ext uri="{63B3BB69-23CF-44E3-9099-C40C66FF867C}">
                  <a14:compatExt spid="_x0000_s5320"/>
                </a:ext>
                <a:ext uri="{FF2B5EF4-FFF2-40B4-BE49-F238E27FC236}">
                  <a16:creationId xmlns:a16="http://schemas.microsoft.com/office/drawing/2014/main" id="{00000000-0008-0000-0000-0000C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27</xdr:row>
          <xdr:rowOff>161925</xdr:rowOff>
        </xdr:from>
        <xdr:to>
          <xdr:col>12</xdr:col>
          <xdr:colOff>38100</xdr:colOff>
          <xdr:row>29</xdr:row>
          <xdr:rowOff>0</xdr:rowOff>
        </xdr:to>
        <xdr:sp macro="" textlink="">
          <xdr:nvSpPr>
            <xdr:cNvPr id="5321" name="Check Box 1225" hidden="1">
              <a:extLst>
                <a:ext uri="{63B3BB69-23CF-44E3-9099-C40C66FF867C}">
                  <a14:compatExt spid="_x0000_s5321"/>
                </a:ext>
                <a:ext uri="{FF2B5EF4-FFF2-40B4-BE49-F238E27FC236}">
                  <a16:creationId xmlns:a16="http://schemas.microsoft.com/office/drawing/2014/main" id="{00000000-0008-0000-0000-0000C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27</xdr:row>
          <xdr:rowOff>161925</xdr:rowOff>
        </xdr:from>
        <xdr:to>
          <xdr:col>12</xdr:col>
          <xdr:colOff>38100</xdr:colOff>
          <xdr:row>29</xdr:row>
          <xdr:rowOff>0</xdr:rowOff>
        </xdr:to>
        <xdr:sp macro="" textlink="">
          <xdr:nvSpPr>
            <xdr:cNvPr id="5322" name="Check Box 1226" hidden="1">
              <a:extLst>
                <a:ext uri="{63B3BB69-23CF-44E3-9099-C40C66FF867C}">
                  <a14:compatExt spid="_x0000_s5322"/>
                </a:ext>
                <a:ext uri="{FF2B5EF4-FFF2-40B4-BE49-F238E27FC236}">
                  <a16:creationId xmlns:a16="http://schemas.microsoft.com/office/drawing/2014/main" id="{00000000-0008-0000-0000-0000C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27</xdr:row>
          <xdr:rowOff>161925</xdr:rowOff>
        </xdr:from>
        <xdr:to>
          <xdr:col>12</xdr:col>
          <xdr:colOff>38100</xdr:colOff>
          <xdr:row>29</xdr:row>
          <xdr:rowOff>0</xdr:rowOff>
        </xdr:to>
        <xdr:sp macro="" textlink="">
          <xdr:nvSpPr>
            <xdr:cNvPr id="5323" name="Check Box 1227" hidden="1">
              <a:extLst>
                <a:ext uri="{63B3BB69-23CF-44E3-9099-C40C66FF867C}">
                  <a14:compatExt spid="_x0000_s5323"/>
                </a:ext>
                <a:ext uri="{FF2B5EF4-FFF2-40B4-BE49-F238E27FC236}">
                  <a16:creationId xmlns:a16="http://schemas.microsoft.com/office/drawing/2014/main" id="{00000000-0008-0000-0000-0000C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27</xdr:row>
          <xdr:rowOff>161925</xdr:rowOff>
        </xdr:from>
        <xdr:to>
          <xdr:col>12</xdr:col>
          <xdr:colOff>38100</xdr:colOff>
          <xdr:row>29</xdr:row>
          <xdr:rowOff>0</xdr:rowOff>
        </xdr:to>
        <xdr:sp macro="" textlink="">
          <xdr:nvSpPr>
            <xdr:cNvPr id="5324" name="Check Box 1228" hidden="1">
              <a:extLst>
                <a:ext uri="{63B3BB69-23CF-44E3-9099-C40C66FF867C}">
                  <a14:compatExt spid="_x0000_s5324"/>
                </a:ext>
                <a:ext uri="{FF2B5EF4-FFF2-40B4-BE49-F238E27FC236}">
                  <a16:creationId xmlns:a16="http://schemas.microsoft.com/office/drawing/2014/main" id="{00000000-0008-0000-0000-0000C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28</xdr:row>
          <xdr:rowOff>161925</xdr:rowOff>
        </xdr:from>
        <xdr:to>
          <xdr:col>12</xdr:col>
          <xdr:colOff>38100</xdr:colOff>
          <xdr:row>30</xdr:row>
          <xdr:rowOff>0</xdr:rowOff>
        </xdr:to>
        <xdr:sp macro="" textlink="">
          <xdr:nvSpPr>
            <xdr:cNvPr id="5325" name="Check Box 1229" hidden="1">
              <a:extLst>
                <a:ext uri="{63B3BB69-23CF-44E3-9099-C40C66FF867C}">
                  <a14:compatExt spid="_x0000_s5325"/>
                </a:ext>
                <a:ext uri="{FF2B5EF4-FFF2-40B4-BE49-F238E27FC236}">
                  <a16:creationId xmlns:a16="http://schemas.microsoft.com/office/drawing/2014/main" id="{00000000-0008-0000-0000-0000C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28</xdr:row>
          <xdr:rowOff>161925</xdr:rowOff>
        </xdr:from>
        <xdr:to>
          <xdr:col>12</xdr:col>
          <xdr:colOff>38100</xdr:colOff>
          <xdr:row>30</xdr:row>
          <xdr:rowOff>0</xdr:rowOff>
        </xdr:to>
        <xdr:sp macro="" textlink="">
          <xdr:nvSpPr>
            <xdr:cNvPr id="5326" name="Check Box 1230" hidden="1">
              <a:extLst>
                <a:ext uri="{63B3BB69-23CF-44E3-9099-C40C66FF867C}">
                  <a14:compatExt spid="_x0000_s5326"/>
                </a:ext>
                <a:ext uri="{FF2B5EF4-FFF2-40B4-BE49-F238E27FC236}">
                  <a16:creationId xmlns:a16="http://schemas.microsoft.com/office/drawing/2014/main" id="{00000000-0008-0000-0000-0000C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27</xdr:row>
          <xdr:rowOff>161925</xdr:rowOff>
        </xdr:from>
        <xdr:to>
          <xdr:col>12</xdr:col>
          <xdr:colOff>38100</xdr:colOff>
          <xdr:row>29</xdr:row>
          <xdr:rowOff>0</xdr:rowOff>
        </xdr:to>
        <xdr:sp macro="" textlink="">
          <xdr:nvSpPr>
            <xdr:cNvPr id="5327" name="Check Box 1231" hidden="1">
              <a:extLst>
                <a:ext uri="{63B3BB69-23CF-44E3-9099-C40C66FF867C}">
                  <a14:compatExt spid="_x0000_s5327"/>
                </a:ext>
                <a:ext uri="{FF2B5EF4-FFF2-40B4-BE49-F238E27FC236}">
                  <a16:creationId xmlns:a16="http://schemas.microsoft.com/office/drawing/2014/main" id="{00000000-0008-0000-0000-0000C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27</xdr:row>
          <xdr:rowOff>161925</xdr:rowOff>
        </xdr:from>
        <xdr:to>
          <xdr:col>12</xdr:col>
          <xdr:colOff>38100</xdr:colOff>
          <xdr:row>29</xdr:row>
          <xdr:rowOff>0</xdr:rowOff>
        </xdr:to>
        <xdr:sp macro="" textlink="">
          <xdr:nvSpPr>
            <xdr:cNvPr id="5328" name="Check Box 1232" hidden="1">
              <a:extLst>
                <a:ext uri="{63B3BB69-23CF-44E3-9099-C40C66FF867C}">
                  <a14:compatExt spid="_x0000_s5328"/>
                </a:ext>
                <a:ext uri="{FF2B5EF4-FFF2-40B4-BE49-F238E27FC236}">
                  <a16:creationId xmlns:a16="http://schemas.microsoft.com/office/drawing/2014/main" id="{00000000-0008-0000-0000-0000D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27</xdr:row>
          <xdr:rowOff>161925</xdr:rowOff>
        </xdr:from>
        <xdr:to>
          <xdr:col>12</xdr:col>
          <xdr:colOff>38100</xdr:colOff>
          <xdr:row>29</xdr:row>
          <xdr:rowOff>0</xdr:rowOff>
        </xdr:to>
        <xdr:sp macro="" textlink="">
          <xdr:nvSpPr>
            <xdr:cNvPr id="5329" name="Check Box 1233" hidden="1">
              <a:extLst>
                <a:ext uri="{63B3BB69-23CF-44E3-9099-C40C66FF867C}">
                  <a14:compatExt spid="_x0000_s5329"/>
                </a:ext>
                <a:ext uri="{FF2B5EF4-FFF2-40B4-BE49-F238E27FC236}">
                  <a16:creationId xmlns:a16="http://schemas.microsoft.com/office/drawing/2014/main" id="{00000000-0008-0000-0000-0000D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28</xdr:row>
          <xdr:rowOff>161925</xdr:rowOff>
        </xdr:from>
        <xdr:to>
          <xdr:col>12</xdr:col>
          <xdr:colOff>38100</xdr:colOff>
          <xdr:row>30</xdr:row>
          <xdr:rowOff>0</xdr:rowOff>
        </xdr:to>
        <xdr:sp macro="" textlink="">
          <xdr:nvSpPr>
            <xdr:cNvPr id="5330" name="Check Box 1234" hidden="1">
              <a:extLst>
                <a:ext uri="{63B3BB69-23CF-44E3-9099-C40C66FF867C}">
                  <a14:compatExt spid="_x0000_s5330"/>
                </a:ext>
                <a:ext uri="{FF2B5EF4-FFF2-40B4-BE49-F238E27FC236}">
                  <a16:creationId xmlns:a16="http://schemas.microsoft.com/office/drawing/2014/main" id="{00000000-0008-0000-0000-0000D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28</xdr:row>
          <xdr:rowOff>161925</xdr:rowOff>
        </xdr:from>
        <xdr:to>
          <xdr:col>12</xdr:col>
          <xdr:colOff>38100</xdr:colOff>
          <xdr:row>30</xdr:row>
          <xdr:rowOff>0</xdr:rowOff>
        </xdr:to>
        <xdr:sp macro="" textlink="">
          <xdr:nvSpPr>
            <xdr:cNvPr id="5331" name="Check Box 1235" hidden="1">
              <a:extLst>
                <a:ext uri="{63B3BB69-23CF-44E3-9099-C40C66FF867C}">
                  <a14:compatExt spid="_x0000_s5331"/>
                </a:ext>
                <a:ext uri="{FF2B5EF4-FFF2-40B4-BE49-F238E27FC236}">
                  <a16:creationId xmlns:a16="http://schemas.microsoft.com/office/drawing/2014/main" id="{00000000-0008-0000-0000-0000D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28</xdr:row>
          <xdr:rowOff>161925</xdr:rowOff>
        </xdr:from>
        <xdr:to>
          <xdr:col>12</xdr:col>
          <xdr:colOff>38100</xdr:colOff>
          <xdr:row>30</xdr:row>
          <xdr:rowOff>0</xdr:rowOff>
        </xdr:to>
        <xdr:sp macro="" textlink="">
          <xdr:nvSpPr>
            <xdr:cNvPr id="5332" name="Check Box 1236" hidden="1">
              <a:extLst>
                <a:ext uri="{63B3BB69-23CF-44E3-9099-C40C66FF867C}">
                  <a14:compatExt spid="_x0000_s5332"/>
                </a:ext>
                <a:ext uri="{FF2B5EF4-FFF2-40B4-BE49-F238E27FC236}">
                  <a16:creationId xmlns:a16="http://schemas.microsoft.com/office/drawing/2014/main" id="{00000000-0008-0000-0000-0000D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28</xdr:row>
          <xdr:rowOff>161925</xdr:rowOff>
        </xdr:from>
        <xdr:to>
          <xdr:col>12</xdr:col>
          <xdr:colOff>38100</xdr:colOff>
          <xdr:row>30</xdr:row>
          <xdr:rowOff>0</xdr:rowOff>
        </xdr:to>
        <xdr:sp macro="" textlink="">
          <xdr:nvSpPr>
            <xdr:cNvPr id="5333" name="Check Box 1237" hidden="1">
              <a:extLst>
                <a:ext uri="{63B3BB69-23CF-44E3-9099-C40C66FF867C}">
                  <a14:compatExt spid="_x0000_s5333"/>
                </a:ext>
                <a:ext uri="{FF2B5EF4-FFF2-40B4-BE49-F238E27FC236}">
                  <a16:creationId xmlns:a16="http://schemas.microsoft.com/office/drawing/2014/main" id="{00000000-0008-0000-0000-0000D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28</xdr:row>
          <xdr:rowOff>161925</xdr:rowOff>
        </xdr:from>
        <xdr:to>
          <xdr:col>12</xdr:col>
          <xdr:colOff>38100</xdr:colOff>
          <xdr:row>30</xdr:row>
          <xdr:rowOff>0</xdr:rowOff>
        </xdr:to>
        <xdr:sp macro="" textlink="">
          <xdr:nvSpPr>
            <xdr:cNvPr id="5334" name="Check Box 1238" hidden="1">
              <a:extLst>
                <a:ext uri="{63B3BB69-23CF-44E3-9099-C40C66FF867C}">
                  <a14:compatExt spid="_x0000_s5334"/>
                </a:ext>
                <a:ext uri="{FF2B5EF4-FFF2-40B4-BE49-F238E27FC236}">
                  <a16:creationId xmlns:a16="http://schemas.microsoft.com/office/drawing/2014/main" id="{00000000-0008-0000-0000-0000D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28</xdr:row>
          <xdr:rowOff>161925</xdr:rowOff>
        </xdr:from>
        <xdr:to>
          <xdr:col>12</xdr:col>
          <xdr:colOff>38100</xdr:colOff>
          <xdr:row>30</xdr:row>
          <xdr:rowOff>0</xdr:rowOff>
        </xdr:to>
        <xdr:sp macro="" textlink="">
          <xdr:nvSpPr>
            <xdr:cNvPr id="5335" name="Check Box 1239" hidden="1">
              <a:extLst>
                <a:ext uri="{63B3BB69-23CF-44E3-9099-C40C66FF867C}">
                  <a14:compatExt spid="_x0000_s5335"/>
                </a:ext>
                <a:ext uri="{FF2B5EF4-FFF2-40B4-BE49-F238E27FC236}">
                  <a16:creationId xmlns:a16="http://schemas.microsoft.com/office/drawing/2014/main" id="{00000000-0008-0000-0000-0000D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28</xdr:row>
          <xdr:rowOff>161925</xdr:rowOff>
        </xdr:from>
        <xdr:to>
          <xdr:col>12</xdr:col>
          <xdr:colOff>38100</xdr:colOff>
          <xdr:row>30</xdr:row>
          <xdr:rowOff>0</xdr:rowOff>
        </xdr:to>
        <xdr:sp macro="" textlink="">
          <xdr:nvSpPr>
            <xdr:cNvPr id="5336" name="Check Box 1240" hidden="1">
              <a:extLst>
                <a:ext uri="{63B3BB69-23CF-44E3-9099-C40C66FF867C}">
                  <a14:compatExt spid="_x0000_s5336"/>
                </a:ext>
                <a:ext uri="{FF2B5EF4-FFF2-40B4-BE49-F238E27FC236}">
                  <a16:creationId xmlns:a16="http://schemas.microsoft.com/office/drawing/2014/main" id="{00000000-0008-0000-0000-0000D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28</xdr:row>
          <xdr:rowOff>161925</xdr:rowOff>
        </xdr:from>
        <xdr:to>
          <xdr:col>12</xdr:col>
          <xdr:colOff>38100</xdr:colOff>
          <xdr:row>30</xdr:row>
          <xdr:rowOff>0</xdr:rowOff>
        </xdr:to>
        <xdr:sp macro="" textlink="">
          <xdr:nvSpPr>
            <xdr:cNvPr id="5337" name="Check Box 1241" hidden="1">
              <a:extLst>
                <a:ext uri="{63B3BB69-23CF-44E3-9099-C40C66FF867C}">
                  <a14:compatExt spid="_x0000_s5337"/>
                </a:ext>
                <a:ext uri="{FF2B5EF4-FFF2-40B4-BE49-F238E27FC236}">
                  <a16:creationId xmlns:a16="http://schemas.microsoft.com/office/drawing/2014/main" id="{00000000-0008-0000-0000-0000D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28</xdr:row>
          <xdr:rowOff>161925</xdr:rowOff>
        </xdr:from>
        <xdr:to>
          <xdr:col>12</xdr:col>
          <xdr:colOff>38100</xdr:colOff>
          <xdr:row>30</xdr:row>
          <xdr:rowOff>0</xdr:rowOff>
        </xdr:to>
        <xdr:sp macro="" textlink="">
          <xdr:nvSpPr>
            <xdr:cNvPr id="5338" name="Check Box 1242" hidden="1">
              <a:extLst>
                <a:ext uri="{63B3BB69-23CF-44E3-9099-C40C66FF867C}">
                  <a14:compatExt spid="_x0000_s5338"/>
                </a:ext>
                <a:ext uri="{FF2B5EF4-FFF2-40B4-BE49-F238E27FC236}">
                  <a16:creationId xmlns:a16="http://schemas.microsoft.com/office/drawing/2014/main" id="{00000000-0008-0000-0000-0000D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29</xdr:row>
          <xdr:rowOff>161925</xdr:rowOff>
        </xdr:from>
        <xdr:to>
          <xdr:col>12</xdr:col>
          <xdr:colOff>38100</xdr:colOff>
          <xdr:row>31</xdr:row>
          <xdr:rowOff>0</xdr:rowOff>
        </xdr:to>
        <xdr:sp macro="" textlink="">
          <xdr:nvSpPr>
            <xdr:cNvPr id="5339" name="Check Box 1243" hidden="1">
              <a:extLst>
                <a:ext uri="{63B3BB69-23CF-44E3-9099-C40C66FF867C}">
                  <a14:compatExt spid="_x0000_s5339"/>
                </a:ext>
                <a:ext uri="{FF2B5EF4-FFF2-40B4-BE49-F238E27FC236}">
                  <a16:creationId xmlns:a16="http://schemas.microsoft.com/office/drawing/2014/main" id="{00000000-0008-0000-0000-0000D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29</xdr:row>
          <xdr:rowOff>161925</xdr:rowOff>
        </xdr:from>
        <xdr:to>
          <xdr:col>12</xdr:col>
          <xdr:colOff>38100</xdr:colOff>
          <xdr:row>31</xdr:row>
          <xdr:rowOff>0</xdr:rowOff>
        </xdr:to>
        <xdr:sp macro="" textlink="">
          <xdr:nvSpPr>
            <xdr:cNvPr id="5340" name="Check Box 1244" hidden="1">
              <a:extLst>
                <a:ext uri="{63B3BB69-23CF-44E3-9099-C40C66FF867C}">
                  <a14:compatExt spid="_x0000_s5340"/>
                </a:ext>
                <a:ext uri="{FF2B5EF4-FFF2-40B4-BE49-F238E27FC236}">
                  <a16:creationId xmlns:a16="http://schemas.microsoft.com/office/drawing/2014/main" id="{00000000-0008-0000-0000-0000D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28</xdr:row>
          <xdr:rowOff>161925</xdr:rowOff>
        </xdr:from>
        <xdr:to>
          <xdr:col>12</xdr:col>
          <xdr:colOff>38100</xdr:colOff>
          <xdr:row>30</xdr:row>
          <xdr:rowOff>0</xdr:rowOff>
        </xdr:to>
        <xdr:sp macro="" textlink="">
          <xdr:nvSpPr>
            <xdr:cNvPr id="5341" name="Check Box 1245" hidden="1">
              <a:extLst>
                <a:ext uri="{63B3BB69-23CF-44E3-9099-C40C66FF867C}">
                  <a14:compatExt spid="_x0000_s5341"/>
                </a:ext>
                <a:ext uri="{FF2B5EF4-FFF2-40B4-BE49-F238E27FC236}">
                  <a16:creationId xmlns:a16="http://schemas.microsoft.com/office/drawing/2014/main" id="{00000000-0008-0000-0000-0000D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28</xdr:row>
          <xdr:rowOff>161925</xdr:rowOff>
        </xdr:from>
        <xdr:to>
          <xdr:col>12</xdr:col>
          <xdr:colOff>38100</xdr:colOff>
          <xdr:row>30</xdr:row>
          <xdr:rowOff>0</xdr:rowOff>
        </xdr:to>
        <xdr:sp macro="" textlink="">
          <xdr:nvSpPr>
            <xdr:cNvPr id="5342" name="Check Box 1246" hidden="1">
              <a:extLst>
                <a:ext uri="{63B3BB69-23CF-44E3-9099-C40C66FF867C}">
                  <a14:compatExt spid="_x0000_s5342"/>
                </a:ext>
                <a:ext uri="{FF2B5EF4-FFF2-40B4-BE49-F238E27FC236}">
                  <a16:creationId xmlns:a16="http://schemas.microsoft.com/office/drawing/2014/main" id="{00000000-0008-0000-0000-0000D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28</xdr:row>
          <xdr:rowOff>161925</xdr:rowOff>
        </xdr:from>
        <xdr:to>
          <xdr:col>12</xdr:col>
          <xdr:colOff>38100</xdr:colOff>
          <xdr:row>30</xdr:row>
          <xdr:rowOff>0</xdr:rowOff>
        </xdr:to>
        <xdr:sp macro="" textlink="">
          <xdr:nvSpPr>
            <xdr:cNvPr id="5343" name="Check Box 1247" hidden="1">
              <a:extLst>
                <a:ext uri="{63B3BB69-23CF-44E3-9099-C40C66FF867C}">
                  <a14:compatExt spid="_x0000_s5343"/>
                </a:ext>
                <a:ext uri="{FF2B5EF4-FFF2-40B4-BE49-F238E27FC236}">
                  <a16:creationId xmlns:a16="http://schemas.microsoft.com/office/drawing/2014/main" id="{00000000-0008-0000-0000-0000D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29</xdr:row>
          <xdr:rowOff>161925</xdr:rowOff>
        </xdr:from>
        <xdr:to>
          <xdr:col>12</xdr:col>
          <xdr:colOff>38100</xdr:colOff>
          <xdr:row>31</xdr:row>
          <xdr:rowOff>0</xdr:rowOff>
        </xdr:to>
        <xdr:sp macro="" textlink="">
          <xdr:nvSpPr>
            <xdr:cNvPr id="5344" name="Check Box 1248" hidden="1">
              <a:extLst>
                <a:ext uri="{63B3BB69-23CF-44E3-9099-C40C66FF867C}">
                  <a14:compatExt spid="_x0000_s5344"/>
                </a:ext>
                <a:ext uri="{FF2B5EF4-FFF2-40B4-BE49-F238E27FC236}">
                  <a16:creationId xmlns:a16="http://schemas.microsoft.com/office/drawing/2014/main" id="{00000000-0008-0000-0000-0000E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29</xdr:row>
          <xdr:rowOff>161925</xdr:rowOff>
        </xdr:from>
        <xdr:to>
          <xdr:col>12</xdr:col>
          <xdr:colOff>38100</xdr:colOff>
          <xdr:row>31</xdr:row>
          <xdr:rowOff>0</xdr:rowOff>
        </xdr:to>
        <xdr:sp macro="" textlink="">
          <xdr:nvSpPr>
            <xdr:cNvPr id="5345" name="Check Box 1249" hidden="1">
              <a:extLst>
                <a:ext uri="{63B3BB69-23CF-44E3-9099-C40C66FF867C}">
                  <a14:compatExt spid="_x0000_s5345"/>
                </a:ext>
                <a:ext uri="{FF2B5EF4-FFF2-40B4-BE49-F238E27FC236}">
                  <a16:creationId xmlns:a16="http://schemas.microsoft.com/office/drawing/2014/main" id="{00000000-0008-0000-0000-0000E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29</xdr:row>
          <xdr:rowOff>161925</xdr:rowOff>
        </xdr:from>
        <xdr:to>
          <xdr:col>12</xdr:col>
          <xdr:colOff>38100</xdr:colOff>
          <xdr:row>31</xdr:row>
          <xdr:rowOff>0</xdr:rowOff>
        </xdr:to>
        <xdr:sp macro="" textlink="">
          <xdr:nvSpPr>
            <xdr:cNvPr id="5346" name="Check Box 1250" hidden="1">
              <a:extLst>
                <a:ext uri="{63B3BB69-23CF-44E3-9099-C40C66FF867C}">
                  <a14:compatExt spid="_x0000_s5346"/>
                </a:ext>
                <a:ext uri="{FF2B5EF4-FFF2-40B4-BE49-F238E27FC236}">
                  <a16:creationId xmlns:a16="http://schemas.microsoft.com/office/drawing/2014/main" id="{00000000-0008-0000-0000-0000E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29</xdr:row>
          <xdr:rowOff>161925</xdr:rowOff>
        </xdr:from>
        <xdr:to>
          <xdr:col>12</xdr:col>
          <xdr:colOff>38100</xdr:colOff>
          <xdr:row>31</xdr:row>
          <xdr:rowOff>0</xdr:rowOff>
        </xdr:to>
        <xdr:sp macro="" textlink="">
          <xdr:nvSpPr>
            <xdr:cNvPr id="5347" name="Check Box 1251" hidden="1">
              <a:extLst>
                <a:ext uri="{63B3BB69-23CF-44E3-9099-C40C66FF867C}">
                  <a14:compatExt spid="_x0000_s5347"/>
                </a:ext>
                <a:ext uri="{FF2B5EF4-FFF2-40B4-BE49-F238E27FC236}">
                  <a16:creationId xmlns:a16="http://schemas.microsoft.com/office/drawing/2014/main" id="{00000000-0008-0000-0000-0000E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29</xdr:row>
          <xdr:rowOff>161925</xdr:rowOff>
        </xdr:from>
        <xdr:to>
          <xdr:col>12</xdr:col>
          <xdr:colOff>38100</xdr:colOff>
          <xdr:row>31</xdr:row>
          <xdr:rowOff>0</xdr:rowOff>
        </xdr:to>
        <xdr:sp macro="" textlink="">
          <xdr:nvSpPr>
            <xdr:cNvPr id="5348" name="Check Box 1252" hidden="1">
              <a:extLst>
                <a:ext uri="{63B3BB69-23CF-44E3-9099-C40C66FF867C}">
                  <a14:compatExt spid="_x0000_s5348"/>
                </a:ext>
                <a:ext uri="{FF2B5EF4-FFF2-40B4-BE49-F238E27FC236}">
                  <a16:creationId xmlns:a16="http://schemas.microsoft.com/office/drawing/2014/main" id="{00000000-0008-0000-0000-0000E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29</xdr:row>
          <xdr:rowOff>161925</xdr:rowOff>
        </xdr:from>
        <xdr:to>
          <xdr:col>12</xdr:col>
          <xdr:colOff>38100</xdr:colOff>
          <xdr:row>31</xdr:row>
          <xdr:rowOff>0</xdr:rowOff>
        </xdr:to>
        <xdr:sp macro="" textlink="">
          <xdr:nvSpPr>
            <xdr:cNvPr id="5349" name="Check Box 1253" hidden="1">
              <a:extLst>
                <a:ext uri="{63B3BB69-23CF-44E3-9099-C40C66FF867C}">
                  <a14:compatExt spid="_x0000_s5349"/>
                </a:ext>
                <a:ext uri="{FF2B5EF4-FFF2-40B4-BE49-F238E27FC236}">
                  <a16:creationId xmlns:a16="http://schemas.microsoft.com/office/drawing/2014/main" id="{00000000-0008-0000-0000-0000E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29</xdr:row>
          <xdr:rowOff>161925</xdr:rowOff>
        </xdr:from>
        <xdr:to>
          <xdr:col>12</xdr:col>
          <xdr:colOff>38100</xdr:colOff>
          <xdr:row>31</xdr:row>
          <xdr:rowOff>0</xdr:rowOff>
        </xdr:to>
        <xdr:sp macro="" textlink="">
          <xdr:nvSpPr>
            <xdr:cNvPr id="5350" name="Check Box 1254" hidden="1">
              <a:extLst>
                <a:ext uri="{63B3BB69-23CF-44E3-9099-C40C66FF867C}">
                  <a14:compatExt spid="_x0000_s5350"/>
                </a:ext>
                <a:ext uri="{FF2B5EF4-FFF2-40B4-BE49-F238E27FC236}">
                  <a16:creationId xmlns:a16="http://schemas.microsoft.com/office/drawing/2014/main" id="{00000000-0008-0000-0000-0000E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29</xdr:row>
          <xdr:rowOff>161925</xdr:rowOff>
        </xdr:from>
        <xdr:to>
          <xdr:col>12</xdr:col>
          <xdr:colOff>38100</xdr:colOff>
          <xdr:row>31</xdr:row>
          <xdr:rowOff>0</xdr:rowOff>
        </xdr:to>
        <xdr:sp macro="" textlink="">
          <xdr:nvSpPr>
            <xdr:cNvPr id="5351" name="Check Box 1255" hidden="1">
              <a:extLst>
                <a:ext uri="{63B3BB69-23CF-44E3-9099-C40C66FF867C}">
                  <a14:compatExt spid="_x0000_s5351"/>
                </a:ext>
                <a:ext uri="{FF2B5EF4-FFF2-40B4-BE49-F238E27FC236}">
                  <a16:creationId xmlns:a16="http://schemas.microsoft.com/office/drawing/2014/main" id="{00000000-0008-0000-0000-0000E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29</xdr:row>
          <xdr:rowOff>161925</xdr:rowOff>
        </xdr:from>
        <xdr:to>
          <xdr:col>12</xdr:col>
          <xdr:colOff>38100</xdr:colOff>
          <xdr:row>31</xdr:row>
          <xdr:rowOff>0</xdr:rowOff>
        </xdr:to>
        <xdr:sp macro="" textlink="">
          <xdr:nvSpPr>
            <xdr:cNvPr id="5352" name="Check Box 1256" hidden="1">
              <a:extLst>
                <a:ext uri="{63B3BB69-23CF-44E3-9099-C40C66FF867C}">
                  <a14:compatExt spid="_x0000_s5352"/>
                </a:ext>
                <a:ext uri="{FF2B5EF4-FFF2-40B4-BE49-F238E27FC236}">
                  <a16:creationId xmlns:a16="http://schemas.microsoft.com/office/drawing/2014/main" id="{00000000-0008-0000-0000-0000E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30</xdr:row>
          <xdr:rowOff>161925</xdr:rowOff>
        </xdr:from>
        <xdr:to>
          <xdr:col>12</xdr:col>
          <xdr:colOff>38100</xdr:colOff>
          <xdr:row>32</xdr:row>
          <xdr:rowOff>0</xdr:rowOff>
        </xdr:to>
        <xdr:sp macro="" textlink="">
          <xdr:nvSpPr>
            <xdr:cNvPr id="5353" name="Check Box 1257" hidden="1">
              <a:extLst>
                <a:ext uri="{63B3BB69-23CF-44E3-9099-C40C66FF867C}">
                  <a14:compatExt spid="_x0000_s5353"/>
                </a:ext>
                <a:ext uri="{FF2B5EF4-FFF2-40B4-BE49-F238E27FC236}">
                  <a16:creationId xmlns:a16="http://schemas.microsoft.com/office/drawing/2014/main" id="{00000000-0008-0000-0000-0000E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30</xdr:row>
          <xdr:rowOff>161925</xdr:rowOff>
        </xdr:from>
        <xdr:to>
          <xdr:col>12</xdr:col>
          <xdr:colOff>38100</xdr:colOff>
          <xdr:row>32</xdr:row>
          <xdr:rowOff>0</xdr:rowOff>
        </xdr:to>
        <xdr:sp macro="" textlink="">
          <xdr:nvSpPr>
            <xdr:cNvPr id="5354" name="Check Box 1258" hidden="1">
              <a:extLst>
                <a:ext uri="{63B3BB69-23CF-44E3-9099-C40C66FF867C}">
                  <a14:compatExt spid="_x0000_s5354"/>
                </a:ext>
                <a:ext uri="{FF2B5EF4-FFF2-40B4-BE49-F238E27FC236}">
                  <a16:creationId xmlns:a16="http://schemas.microsoft.com/office/drawing/2014/main" id="{00000000-0008-0000-0000-0000E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29</xdr:row>
          <xdr:rowOff>161925</xdr:rowOff>
        </xdr:from>
        <xdr:to>
          <xdr:col>12</xdr:col>
          <xdr:colOff>38100</xdr:colOff>
          <xdr:row>31</xdr:row>
          <xdr:rowOff>0</xdr:rowOff>
        </xdr:to>
        <xdr:sp macro="" textlink="">
          <xdr:nvSpPr>
            <xdr:cNvPr id="5355" name="Check Box 1259" hidden="1">
              <a:extLst>
                <a:ext uri="{63B3BB69-23CF-44E3-9099-C40C66FF867C}">
                  <a14:compatExt spid="_x0000_s5355"/>
                </a:ext>
                <a:ext uri="{FF2B5EF4-FFF2-40B4-BE49-F238E27FC236}">
                  <a16:creationId xmlns:a16="http://schemas.microsoft.com/office/drawing/2014/main" id="{00000000-0008-0000-0000-0000E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29</xdr:row>
          <xdr:rowOff>161925</xdr:rowOff>
        </xdr:from>
        <xdr:to>
          <xdr:col>12</xdr:col>
          <xdr:colOff>38100</xdr:colOff>
          <xdr:row>31</xdr:row>
          <xdr:rowOff>0</xdr:rowOff>
        </xdr:to>
        <xdr:sp macro="" textlink="">
          <xdr:nvSpPr>
            <xdr:cNvPr id="5356" name="Check Box 1260" hidden="1">
              <a:extLst>
                <a:ext uri="{63B3BB69-23CF-44E3-9099-C40C66FF867C}">
                  <a14:compatExt spid="_x0000_s5356"/>
                </a:ext>
                <a:ext uri="{FF2B5EF4-FFF2-40B4-BE49-F238E27FC236}">
                  <a16:creationId xmlns:a16="http://schemas.microsoft.com/office/drawing/2014/main" id="{00000000-0008-0000-0000-0000E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29</xdr:row>
          <xdr:rowOff>161925</xdr:rowOff>
        </xdr:from>
        <xdr:to>
          <xdr:col>12</xdr:col>
          <xdr:colOff>38100</xdr:colOff>
          <xdr:row>31</xdr:row>
          <xdr:rowOff>0</xdr:rowOff>
        </xdr:to>
        <xdr:sp macro="" textlink="">
          <xdr:nvSpPr>
            <xdr:cNvPr id="5357" name="Check Box 1261" hidden="1">
              <a:extLst>
                <a:ext uri="{63B3BB69-23CF-44E3-9099-C40C66FF867C}">
                  <a14:compatExt spid="_x0000_s5357"/>
                </a:ext>
                <a:ext uri="{FF2B5EF4-FFF2-40B4-BE49-F238E27FC236}">
                  <a16:creationId xmlns:a16="http://schemas.microsoft.com/office/drawing/2014/main" id="{00000000-0008-0000-0000-0000E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30</xdr:row>
          <xdr:rowOff>161925</xdr:rowOff>
        </xdr:from>
        <xdr:to>
          <xdr:col>12</xdr:col>
          <xdr:colOff>38100</xdr:colOff>
          <xdr:row>32</xdr:row>
          <xdr:rowOff>0</xdr:rowOff>
        </xdr:to>
        <xdr:sp macro="" textlink="">
          <xdr:nvSpPr>
            <xdr:cNvPr id="5358" name="Check Box 1262" hidden="1">
              <a:extLst>
                <a:ext uri="{63B3BB69-23CF-44E3-9099-C40C66FF867C}">
                  <a14:compatExt spid="_x0000_s5358"/>
                </a:ext>
                <a:ext uri="{FF2B5EF4-FFF2-40B4-BE49-F238E27FC236}">
                  <a16:creationId xmlns:a16="http://schemas.microsoft.com/office/drawing/2014/main" id="{00000000-0008-0000-0000-0000E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30</xdr:row>
          <xdr:rowOff>161925</xdr:rowOff>
        </xdr:from>
        <xdr:to>
          <xdr:col>12</xdr:col>
          <xdr:colOff>38100</xdr:colOff>
          <xdr:row>32</xdr:row>
          <xdr:rowOff>0</xdr:rowOff>
        </xdr:to>
        <xdr:sp macro="" textlink="">
          <xdr:nvSpPr>
            <xdr:cNvPr id="5359" name="Check Box 1263" hidden="1">
              <a:extLst>
                <a:ext uri="{63B3BB69-23CF-44E3-9099-C40C66FF867C}">
                  <a14:compatExt spid="_x0000_s5359"/>
                </a:ext>
                <a:ext uri="{FF2B5EF4-FFF2-40B4-BE49-F238E27FC236}">
                  <a16:creationId xmlns:a16="http://schemas.microsoft.com/office/drawing/2014/main" id="{00000000-0008-0000-0000-0000E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30</xdr:row>
          <xdr:rowOff>161925</xdr:rowOff>
        </xdr:from>
        <xdr:to>
          <xdr:col>12</xdr:col>
          <xdr:colOff>38100</xdr:colOff>
          <xdr:row>32</xdr:row>
          <xdr:rowOff>0</xdr:rowOff>
        </xdr:to>
        <xdr:sp macro="" textlink="">
          <xdr:nvSpPr>
            <xdr:cNvPr id="5360" name="Check Box 1264" hidden="1">
              <a:extLst>
                <a:ext uri="{63B3BB69-23CF-44E3-9099-C40C66FF867C}">
                  <a14:compatExt spid="_x0000_s5360"/>
                </a:ext>
                <a:ext uri="{FF2B5EF4-FFF2-40B4-BE49-F238E27FC236}">
                  <a16:creationId xmlns:a16="http://schemas.microsoft.com/office/drawing/2014/main" id="{00000000-0008-0000-0000-0000F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30</xdr:row>
          <xdr:rowOff>161925</xdr:rowOff>
        </xdr:from>
        <xdr:to>
          <xdr:col>12</xdr:col>
          <xdr:colOff>38100</xdr:colOff>
          <xdr:row>32</xdr:row>
          <xdr:rowOff>0</xdr:rowOff>
        </xdr:to>
        <xdr:sp macro="" textlink="">
          <xdr:nvSpPr>
            <xdr:cNvPr id="5361" name="Check Box 1265" hidden="1">
              <a:extLst>
                <a:ext uri="{63B3BB69-23CF-44E3-9099-C40C66FF867C}">
                  <a14:compatExt spid="_x0000_s5361"/>
                </a:ext>
                <a:ext uri="{FF2B5EF4-FFF2-40B4-BE49-F238E27FC236}">
                  <a16:creationId xmlns:a16="http://schemas.microsoft.com/office/drawing/2014/main" id="{00000000-0008-0000-0000-0000F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30</xdr:row>
          <xdr:rowOff>161925</xdr:rowOff>
        </xdr:from>
        <xdr:to>
          <xdr:col>12</xdr:col>
          <xdr:colOff>38100</xdr:colOff>
          <xdr:row>32</xdr:row>
          <xdr:rowOff>0</xdr:rowOff>
        </xdr:to>
        <xdr:sp macro="" textlink="">
          <xdr:nvSpPr>
            <xdr:cNvPr id="5362" name="Check Box 1266" hidden="1">
              <a:extLst>
                <a:ext uri="{63B3BB69-23CF-44E3-9099-C40C66FF867C}">
                  <a14:compatExt spid="_x0000_s5362"/>
                </a:ext>
                <a:ext uri="{FF2B5EF4-FFF2-40B4-BE49-F238E27FC236}">
                  <a16:creationId xmlns:a16="http://schemas.microsoft.com/office/drawing/2014/main" id="{00000000-0008-0000-0000-0000F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30</xdr:row>
          <xdr:rowOff>161925</xdr:rowOff>
        </xdr:from>
        <xdr:to>
          <xdr:col>12</xdr:col>
          <xdr:colOff>38100</xdr:colOff>
          <xdr:row>32</xdr:row>
          <xdr:rowOff>0</xdr:rowOff>
        </xdr:to>
        <xdr:sp macro="" textlink="">
          <xdr:nvSpPr>
            <xdr:cNvPr id="5363" name="Check Box 1267" hidden="1">
              <a:extLst>
                <a:ext uri="{63B3BB69-23CF-44E3-9099-C40C66FF867C}">
                  <a14:compatExt spid="_x0000_s5363"/>
                </a:ext>
                <a:ext uri="{FF2B5EF4-FFF2-40B4-BE49-F238E27FC236}">
                  <a16:creationId xmlns:a16="http://schemas.microsoft.com/office/drawing/2014/main" id="{00000000-0008-0000-0000-0000F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30</xdr:row>
          <xdr:rowOff>161925</xdr:rowOff>
        </xdr:from>
        <xdr:to>
          <xdr:col>12</xdr:col>
          <xdr:colOff>38100</xdr:colOff>
          <xdr:row>32</xdr:row>
          <xdr:rowOff>0</xdr:rowOff>
        </xdr:to>
        <xdr:sp macro="" textlink="">
          <xdr:nvSpPr>
            <xdr:cNvPr id="5364" name="Check Box 1268" hidden="1">
              <a:extLst>
                <a:ext uri="{63B3BB69-23CF-44E3-9099-C40C66FF867C}">
                  <a14:compatExt spid="_x0000_s5364"/>
                </a:ext>
                <a:ext uri="{FF2B5EF4-FFF2-40B4-BE49-F238E27FC236}">
                  <a16:creationId xmlns:a16="http://schemas.microsoft.com/office/drawing/2014/main" id="{00000000-0008-0000-0000-0000F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30</xdr:row>
          <xdr:rowOff>161925</xdr:rowOff>
        </xdr:from>
        <xdr:to>
          <xdr:col>12</xdr:col>
          <xdr:colOff>38100</xdr:colOff>
          <xdr:row>32</xdr:row>
          <xdr:rowOff>0</xdr:rowOff>
        </xdr:to>
        <xdr:sp macro="" textlink="">
          <xdr:nvSpPr>
            <xdr:cNvPr id="5365" name="Check Box 1269" hidden="1">
              <a:extLst>
                <a:ext uri="{63B3BB69-23CF-44E3-9099-C40C66FF867C}">
                  <a14:compatExt spid="_x0000_s5365"/>
                </a:ext>
                <a:ext uri="{FF2B5EF4-FFF2-40B4-BE49-F238E27FC236}">
                  <a16:creationId xmlns:a16="http://schemas.microsoft.com/office/drawing/2014/main" id="{00000000-0008-0000-0000-0000F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30</xdr:row>
          <xdr:rowOff>161925</xdr:rowOff>
        </xdr:from>
        <xdr:to>
          <xdr:col>12</xdr:col>
          <xdr:colOff>38100</xdr:colOff>
          <xdr:row>32</xdr:row>
          <xdr:rowOff>0</xdr:rowOff>
        </xdr:to>
        <xdr:sp macro="" textlink="">
          <xdr:nvSpPr>
            <xdr:cNvPr id="5366" name="Check Box 1270" hidden="1">
              <a:extLst>
                <a:ext uri="{63B3BB69-23CF-44E3-9099-C40C66FF867C}">
                  <a14:compatExt spid="_x0000_s5366"/>
                </a:ext>
                <a:ext uri="{FF2B5EF4-FFF2-40B4-BE49-F238E27FC236}">
                  <a16:creationId xmlns:a16="http://schemas.microsoft.com/office/drawing/2014/main" id="{00000000-0008-0000-0000-0000F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30</xdr:row>
          <xdr:rowOff>161925</xdr:rowOff>
        </xdr:from>
        <xdr:to>
          <xdr:col>12</xdr:col>
          <xdr:colOff>38100</xdr:colOff>
          <xdr:row>32</xdr:row>
          <xdr:rowOff>0</xdr:rowOff>
        </xdr:to>
        <xdr:sp macro="" textlink="">
          <xdr:nvSpPr>
            <xdr:cNvPr id="5369" name="Check Box 1273" hidden="1">
              <a:extLst>
                <a:ext uri="{63B3BB69-23CF-44E3-9099-C40C66FF867C}">
                  <a14:compatExt spid="_x0000_s5369"/>
                </a:ext>
                <a:ext uri="{FF2B5EF4-FFF2-40B4-BE49-F238E27FC236}">
                  <a16:creationId xmlns:a16="http://schemas.microsoft.com/office/drawing/2014/main" id="{00000000-0008-0000-0000-0000F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30</xdr:row>
          <xdr:rowOff>161925</xdr:rowOff>
        </xdr:from>
        <xdr:to>
          <xdr:col>12</xdr:col>
          <xdr:colOff>38100</xdr:colOff>
          <xdr:row>32</xdr:row>
          <xdr:rowOff>0</xdr:rowOff>
        </xdr:to>
        <xdr:sp macro="" textlink="">
          <xdr:nvSpPr>
            <xdr:cNvPr id="5370" name="Check Box 1274" hidden="1">
              <a:extLst>
                <a:ext uri="{63B3BB69-23CF-44E3-9099-C40C66FF867C}">
                  <a14:compatExt spid="_x0000_s5370"/>
                </a:ext>
                <a:ext uri="{FF2B5EF4-FFF2-40B4-BE49-F238E27FC236}">
                  <a16:creationId xmlns:a16="http://schemas.microsoft.com/office/drawing/2014/main" id="{00000000-0008-0000-0000-0000F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30</xdr:row>
          <xdr:rowOff>171450</xdr:rowOff>
        </xdr:from>
        <xdr:to>
          <xdr:col>8</xdr:col>
          <xdr:colOff>419100</xdr:colOff>
          <xdr:row>32</xdr:row>
          <xdr:rowOff>9525</xdr:rowOff>
        </xdr:to>
        <xdr:sp macro="" textlink="">
          <xdr:nvSpPr>
            <xdr:cNvPr id="5371" name="Check Box 1275" hidden="1">
              <a:extLst>
                <a:ext uri="{63B3BB69-23CF-44E3-9099-C40C66FF867C}">
                  <a14:compatExt spid="_x0000_s5371"/>
                </a:ext>
                <a:ext uri="{FF2B5EF4-FFF2-40B4-BE49-F238E27FC236}">
                  <a16:creationId xmlns:a16="http://schemas.microsoft.com/office/drawing/2014/main" id="{00000000-0008-0000-0000-0000F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5</xdr:row>
          <xdr:rowOff>161925</xdr:rowOff>
        </xdr:from>
        <xdr:to>
          <xdr:col>8</xdr:col>
          <xdr:colOff>419100</xdr:colOff>
          <xdr:row>7</xdr:row>
          <xdr:rowOff>9525</xdr:rowOff>
        </xdr:to>
        <xdr:sp macro="" textlink="">
          <xdr:nvSpPr>
            <xdr:cNvPr id="5381" name="Check Box 1285" hidden="1">
              <a:extLst>
                <a:ext uri="{63B3BB69-23CF-44E3-9099-C40C66FF867C}">
                  <a14:compatExt spid="_x0000_s5381"/>
                </a:ext>
                <a:ext uri="{FF2B5EF4-FFF2-40B4-BE49-F238E27FC236}">
                  <a16:creationId xmlns:a16="http://schemas.microsoft.com/office/drawing/2014/main" id="{00000000-0008-0000-0000-00000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xdr:row>
          <xdr:rowOff>171450</xdr:rowOff>
        </xdr:from>
        <xdr:to>
          <xdr:col>10</xdr:col>
          <xdr:colOff>66675</xdr:colOff>
          <xdr:row>7</xdr:row>
          <xdr:rowOff>19050</xdr:rowOff>
        </xdr:to>
        <xdr:sp macro="" textlink="">
          <xdr:nvSpPr>
            <xdr:cNvPr id="5383" name="Check Box 1287" hidden="1">
              <a:extLst>
                <a:ext uri="{63B3BB69-23CF-44E3-9099-C40C66FF867C}">
                  <a14:compatExt spid="_x0000_s5383"/>
                </a:ext>
                <a:ext uri="{FF2B5EF4-FFF2-40B4-BE49-F238E27FC236}">
                  <a16:creationId xmlns:a16="http://schemas.microsoft.com/office/drawing/2014/main" id="{00000000-0008-0000-0000-00000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18</xdr:row>
          <xdr:rowOff>161925</xdr:rowOff>
        </xdr:from>
        <xdr:to>
          <xdr:col>8</xdr:col>
          <xdr:colOff>419100</xdr:colOff>
          <xdr:row>20</xdr:row>
          <xdr:rowOff>0</xdr:rowOff>
        </xdr:to>
        <xdr:sp macro="" textlink="">
          <xdr:nvSpPr>
            <xdr:cNvPr id="5385" name="Check Box 1289" hidden="1">
              <a:extLst>
                <a:ext uri="{63B3BB69-23CF-44E3-9099-C40C66FF867C}">
                  <a14:compatExt spid="_x0000_s5385"/>
                </a:ext>
                <a:ext uri="{FF2B5EF4-FFF2-40B4-BE49-F238E27FC236}">
                  <a16:creationId xmlns:a16="http://schemas.microsoft.com/office/drawing/2014/main" id="{00000000-0008-0000-0000-00000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20</xdr:row>
          <xdr:rowOff>161925</xdr:rowOff>
        </xdr:from>
        <xdr:to>
          <xdr:col>8</xdr:col>
          <xdr:colOff>419100</xdr:colOff>
          <xdr:row>22</xdr:row>
          <xdr:rowOff>0</xdr:rowOff>
        </xdr:to>
        <xdr:sp macro="" textlink="">
          <xdr:nvSpPr>
            <xdr:cNvPr id="5386" name="Check Box 1290" hidden="1">
              <a:extLst>
                <a:ext uri="{63B3BB69-23CF-44E3-9099-C40C66FF867C}">
                  <a14:compatExt spid="_x0000_s5386"/>
                </a:ext>
                <a:ext uri="{FF2B5EF4-FFF2-40B4-BE49-F238E27FC236}">
                  <a16:creationId xmlns:a16="http://schemas.microsoft.com/office/drawing/2014/main" id="{00000000-0008-0000-0000-00000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16</xdr:row>
          <xdr:rowOff>161925</xdr:rowOff>
        </xdr:from>
        <xdr:to>
          <xdr:col>8</xdr:col>
          <xdr:colOff>419100</xdr:colOff>
          <xdr:row>18</xdr:row>
          <xdr:rowOff>0</xdr:rowOff>
        </xdr:to>
        <xdr:sp macro="" textlink="">
          <xdr:nvSpPr>
            <xdr:cNvPr id="5387" name="Check Box 1291" hidden="1">
              <a:extLst>
                <a:ext uri="{63B3BB69-23CF-44E3-9099-C40C66FF867C}">
                  <a14:compatExt spid="_x0000_s5387"/>
                </a:ext>
                <a:ext uri="{FF2B5EF4-FFF2-40B4-BE49-F238E27FC236}">
                  <a16:creationId xmlns:a16="http://schemas.microsoft.com/office/drawing/2014/main" id="{00000000-0008-0000-0000-00000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23</xdr:row>
          <xdr:rowOff>161925</xdr:rowOff>
        </xdr:from>
        <xdr:to>
          <xdr:col>8</xdr:col>
          <xdr:colOff>419100</xdr:colOff>
          <xdr:row>25</xdr:row>
          <xdr:rowOff>0</xdr:rowOff>
        </xdr:to>
        <xdr:sp macro="" textlink="">
          <xdr:nvSpPr>
            <xdr:cNvPr id="5389" name="Check Box 1293" hidden="1">
              <a:extLst>
                <a:ext uri="{63B3BB69-23CF-44E3-9099-C40C66FF867C}">
                  <a14:compatExt spid="_x0000_s5389"/>
                </a:ext>
                <a:ext uri="{FF2B5EF4-FFF2-40B4-BE49-F238E27FC236}">
                  <a16:creationId xmlns:a16="http://schemas.microsoft.com/office/drawing/2014/main" id="{00000000-0008-0000-0000-00000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13</xdr:row>
          <xdr:rowOff>161925</xdr:rowOff>
        </xdr:from>
        <xdr:to>
          <xdr:col>8</xdr:col>
          <xdr:colOff>419100</xdr:colOff>
          <xdr:row>15</xdr:row>
          <xdr:rowOff>0</xdr:rowOff>
        </xdr:to>
        <xdr:sp macro="" textlink="">
          <xdr:nvSpPr>
            <xdr:cNvPr id="5390" name="Check Box 1294" hidden="1">
              <a:extLst>
                <a:ext uri="{63B3BB69-23CF-44E3-9099-C40C66FF867C}">
                  <a14:compatExt spid="_x0000_s5390"/>
                </a:ext>
                <a:ext uri="{FF2B5EF4-FFF2-40B4-BE49-F238E27FC236}">
                  <a16:creationId xmlns:a16="http://schemas.microsoft.com/office/drawing/2014/main" id="{00000000-0008-0000-0000-00000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12</xdr:row>
          <xdr:rowOff>161925</xdr:rowOff>
        </xdr:from>
        <xdr:to>
          <xdr:col>8</xdr:col>
          <xdr:colOff>419100</xdr:colOff>
          <xdr:row>14</xdr:row>
          <xdr:rowOff>0</xdr:rowOff>
        </xdr:to>
        <xdr:sp macro="" textlink="">
          <xdr:nvSpPr>
            <xdr:cNvPr id="5391" name="Check Box 1295" hidden="1">
              <a:extLst>
                <a:ext uri="{63B3BB69-23CF-44E3-9099-C40C66FF867C}">
                  <a14:compatExt spid="_x0000_s5391"/>
                </a:ext>
                <a:ext uri="{FF2B5EF4-FFF2-40B4-BE49-F238E27FC236}">
                  <a16:creationId xmlns:a16="http://schemas.microsoft.com/office/drawing/2014/main" id="{00000000-0008-0000-0000-00000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11</xdr:row>
          <xdr:rowOff>161925</xdr:rowOff>
        </xdr:from>
        <xdr:to>
          <xdr:col>8</xdr:col>
          <xdr:colOff>419100</xdr:colOff>
          <xdr:row>13</xdr:row>
          <xdr:rowOff>0</xdr:rowOff>
        </xdr:to>
        <xdr:sp macro="" textlink="">
          <xdr:nvSpPr>
            <xdr:cNvPr id="5392" name="Check Box 1296" hidden="1">
              <a:extLst>
                <a:ext uri="{63B3BB69-23CF-44E3-9099-C40C66FF867C}">
                  <a14:compatExt spid="_x0000_s5392"/>
                </a:ext>
                <a:ext uri="{FF2B5EF4-FFF2-40B4-BE49-F238E27FC236}">
                  <a16:creationId xmlns:a16="http://schemas.microsoft.com/office/drawing/2014/main" id="{00000000-0008-0000-0000-00001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10</xdr:row>
          <xdr:rowOff>161925</xdr:rowOff>
        </xdr:from>
        <xdr:to>
          <xdr:col>8</xdr:col>
          <xdr:colOff>419100</xdr:colOff>
          <xdr:row>12</xdr:row>
          <xdr:rowOff>0</xdr:rowOff>
        </xdr:to>
        <xdr:sp macro="" textlink="">
          <xdr:nvSpPr>
            <xdr:cNvPr id="5394" name="Check Box 1298" hidden="1">
              <a:extLst>
                <a:ext uri="{63B3BB69-23CF-44E3-9099-C40C66FF867C}">
                  <a14:compatExt spid="_x0000_s5394"/>
                </a:ext>
                <a:ext uri="{FF2B5EF4-FFF2-40B4-BE49-F238E27FC236}">
                  <a16:creationId xmlns:a16="http://schemas.microsoft.com/office/drawing/2014/main" id="{00000000-0008-0000-0000-00001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9</xdr:row>
          <xdr:rowOff>161925</xdr:rowOff>
        </xdr:from>
        <xdr:to>
          <xdr:col>8</xdr:col>
          <xdr:colOff>419100</xdr:colOff>
          <xdr:row>11</xdr:row>
          <xdr:rowOff>0</xdr:rowOff>
        </xdr:to>
        <xdr:sp macro="" textlink="">
          <xdr:nvSpPr>
            <xdr:cNvPr id="5396" name="Check Box 1300" hidden="1">
              <a:extLst>
                <a:ext uri="{63B3BB69-23CF-44E3-9099-C40C66FF867C}">
                  <a14:compatExt spid="_x0000_s5396"/>
                </a:ext>
                <a:ext uri="{FF2B5EF4-FFF2-40B4-BE49-F238E27FC236}">
                  <a16:creationId xmlns:a16="http://schemas.microsoft.com/office/drawing/2014/main" id="{00000000-0008-0000-0000-00001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8</xdr:row>
          <xdr:rowOff>161925</xdr:rowOff>
        </xdr:from>
        <xdr:to>
          <xdr:col>8</xdr:col>
          <xdr:colOff>419100</xdr:colOff>
          <xdr:row>10</xdr:row>
          <xdr:rowOff>0</xdr:rowOff>
        </xdr:to>
        <xdr:sp macro="" textlink="">
          <xdr:nvSpPr>
            <xdr:cNvPr id="5398" name="Check Box 1302" hidden="1">
              <a:extLst>
                <a:ext uri="{63B3BB69-23CF-44E3-9099-C40C66FF867C}">
                  <a14:compatExt spid="_x0000_s5398"/>
                </a:ext>
                <a:ext uri="{FF2B5EF4-FFF2-40B4-BE49-F238E27FC236}">
                  <a16:creationId xmlns:a16="http://schemas.microsoft.com/office/drawing/2014/main" id="{00000000-0008-0000-0000-00001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7</xdr:row>
          <xdr:rowOff>161925</xdr:rowOff>
        </xdr:from>
        <xdr:to>
          <xdr:col>8</xdr:col>
          <xdr:colOff>419100</xdr:colOff>
          <xdr:row>9</xdr:row>
          <xdr:rowOff>0</xdr:rowOff>
        </xdr:to>
        <xdr:sp macro="" textlink="">
          <xdr:nvSpPr>
            <xdr:cNvPr id="5399" name="Check Box 1303" hidden="1">
              <a:extLst>
                <a:ext uri="{63B3BB69-23CF-44E3-9099-C40C66FF867C}">
                  <a14:compatExt spid="_x0000_s5399"/>
                </a:ext>
                <a:ext uri="{FF2B5EF4-FFF2-40B4-BE49-F238E27FC236}">
                  <a16:creationId xmlns:a16="http://schemas.microsoft.com/office/drawing/2014/main" id="{00000000-0008-0000-0000-00001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6</xdr:row>
          <xdr:rowOff>161925</xdr:rowOff>
        </xdr:from>
        <xdr:to>
          <xdr:col>8</xdr:col>
          <xdr:colOff>419100</xdr:colOff>
          <xdr:row>8</xdr:row>
          <xdr:rowOff>0</xdr:rowOff>
        </xdr:to>
        <xdr:sp macro="" textlink="">
          <xdr:nvSpPr>
            <xdr:cNvPr id="5400" name="Check Box 1304" hidden="1">
              <a:extLst>
                <a:ext uri="{63B3BB69-23CF-44E3-9099-C40C66FF867C}">
                  <a14:compatExt spid="_x0000_s5400"/>
                </a:ext>
                <a:ext uri="{FF2B5EF4-FFF2-40B4-BE49-F238E27FC236}">
                  <a16:creationId xmlns:a16="http://schemas.microsoft.com/office/drawing/2014/main" id="{00000000-0008-0000-0000-00001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5</xdr:row>
          <xdr:rowOff>0</xdr:rowOff>
        </xdr:from>
        <xdr:to>
          <xdr:col>8</xdr:col>
          <xdr:colOff>419100</xdr:colOff>
          <xdr:row>6</xdr:row>
          <xdr:rowOff>28575</xdr:rowOff>
        </xdr:to>
        <xdr:sp macro="" textlink="">
          <xdr:nvSpPr>
            <xdr:cNvPr id="5401" name="Check Box 1305" hidden="1">
              <a:extLst>
                <a:ext uri="{63B3BB69-23CF-44E3-9099-C40C66FF867C}">
                  <a14:compatExt spid="_x0000_s5401"/>
                </a:ext>
                <a:ext uri="{FF2B5EF4-FFF2-40B4-BE49-F238E27FC236}">
                  <a16:creationId xmlns:a16="http://schemas.microsoft.com/office/drawing/2014/main" id="{00000000-0008-0000-0000-00001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14</xdr:row>
          <xdr:rowOff>161925</xdr:rowOff>
        </xdr:from>
        <xdr:to>
          <xdr:col>8</xdr:col>
          <xdr:colOff>419100</xdr:colOff>
          <xdr:row>16</xdr:row>
          <xdr:rowOff>9525</xdr:rowOff>
        </xdr:to>
        <xdr:sp macro="" textlink="">
          <xdr:nvSpPr>
            <xdr:cNvPr id="5403" name="Check Box 1307" hidden="1">
              <a:extLst>
                <a:ext uri="{63B3BB69-23CF-44E3-9099-C40C66FF867C}">
                  <a14:compatExt spid="_x0000_s5403"/>
                </a:ext>
                <a:ext uri="{FF2B5EF4-FFF2-40B4-BE49-F238E27FC236}">
                  <a16:creationId xmlns:a16="http://schemas.microsoft.com/office/drawing/2014/main" id="{00000000-0008-0000-0000-00001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15</xdr:row>
          <xdr:rowOff>161925</xdr:rowOff>
        </xdr:from>
        <xdr:to>
          <xdr:col>8</xdr:col>
          <xdr:colOff>419100</xdr:colOff>
          <xdr:row>17</xdr:row>
          <xdr:rowOff>9525</xdr:rowOff>
        </xdr:to>
        <xdr:sp macro="" textlink="">
          <xdr:nvSpPr>
            <xdr:cNvPr id="5405" name="Check Box 1309" hidden="1">
              <a:extLst>
                <a:ext uri="{63B3BB69-23CF-44E3-9099-C40C66FF867C}">
                  <a14:compatExt spid="_x0000_s5405"/>
                </a:ext>
                <a:ext uri="{FF2B5EF4-FFF2-40B4-BE49-F238E27FC236}">
                  <a16:creationId xmlns:a16="http://schemas.microsoft.com/office/drawing/2014/main" id="{00000000-0008-0000-0000-00001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17</xdr:row>
          <xdr:rowOff>161925</xdr:rowOff>
        </xdr:from>
        <xdr:to>
          <xdr:col>8</xdr:col>
          <xdr:colOff>419100</xdr:colOff>
          <xdr:row>19</xdr:row>
          <xdr:rowOff>9525</xdr:rowOff>
        </xdr:to>
        <xdr:sp macro="" textlink="">
          <xdr:nvSpPr>
            <xdr:cNvPr id="5407" name="Check Box 1311" hidden="1">
              <a:extLst>
                <a:ext uri="{63B3BB69-23CF-44E3-9099-C40C66FF867C}">
                  <a14:compatExt spid="_x0000_s5407"/>
                </a:ext>
                <a:ext uri="{FF2B5EF4-FFF2-40B4-BE49-F238E27FC236}">
                  <a16:creationId xmlns:a16="http://schemas.microsoft.com/office/drawing/2014/main" id="{00000000-0008-0000-0000-00001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19</xdr:row>
          <xdr:rowOff>161925</xdr:rowOff>
        </xdr:from>
        <xdr:to>
          <xdr:col>8</xdr:col>
          <xdr:colOff>419100</xdr:colOff>
          <xdr:row>21</xdr:row>
          <xdr:rowOff>9525</xdr:rowOff>
        </xdr:to>
        <xdr:sp macro="" textlink="">
          <xdr:nvSpPr>
            <xdr:cNvPr id="5409" name="Check Box 1313" hidden="1">
              <a:extLst>
                <a:ext uri="{63B3BB69-23CF-44E3-9099-C40C66FF867C}">
                  <a14:compatExt spid="_x0000_s5409"/>
                </a:ext>
                <a:ext uri="{FF2B5EF4-FFF2-40B4-BE49-F238E27FC236}">
                  <a16:creationId xmlns:a16="http://schemas.microsoft.com/office/drawing/2014/main" id="{00000000-0008-0000-0000-00002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21</xdr:row>
          <xdr:rowOff>161925</xdr:rowOff>
        </xdr:from>
        <xdr:to>
          <xdr:col>8</xdr:col>
          <xdr:colOff>419100</xdr:colOff>
          <xdr:row>23</xdr:row>
          <xdr:rowOff>9525</xdr:rowOff>
        </xdr:to>
        <xdr:sp macro="" textlink="">
          <xdr:nvSpPr>
            <xdr:cNvPr id="5410" name="Check Box 1314" hidden="1">
              <a:extLst>
                <a:ext uri="{63B3BB69-23CF-44E3-9099-C40C66FF867C}">
                  <a14:compatExt spid="_x0000_s5410"/>
                </a:ext>
                <a:ext uri="{FF2B5EF4-FFF2-40B4-BE49-F238E27FC236}">
                  <a16:creationId xmlns:a16="http://schemas.microsoft.com/office/drawing/2014/main" id="{00000000-0008-0000-0000-00002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23</xdr:row>
          <xdr:rowOff>0</xdr:rowOff>
        </xdr:from>
        <xdr:to>
          <xdr:col>8</xdr:col>
          <xdr:colOff>419100</xdr:colOff>
          <xdr:row>24</xdr:row>
          <xdr:rowOff>28575</xdr:rowOff>
        </xdr:to>
        <xdr:sp macro="" textlink="">
          <xdr:nvSpPr>
            <xdr:cNvPr id="5411" name="Check Box 1315" hidden="1">
              <a:extLst>
                <a:ext uri="{63B3BB69-23CF-44E3-9099-C40C66FF867C}">
                  <a14:compatExt spid="_x0000_s5411"/>
                </a:ext>
                <a:ext uri="{FF2B5EF4-FFF2-40B4-BE49-F238E27FC236}">
                  <a16:creationId xmlns:a16="http://schemas.microsoft.com/office/drawing/2014/main" id="{00000000-0008-0000-0000-00002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24</xdr:row>
          <xdr:rowOff>161925</xdr:rowOff>
        </xdr:from>
        <xdr:to>
          <xdr:col>8</xdr:col>
          <xdr:colOff>419100</xdr:colOff>
          <xdr:row>26</xdr:row>
          <xdr:rowOff>9525</xdr:rowOff>
        </xdr:to>
        <xdr:sp macro="" textlink="">
          <xdr:nvSpPr>
            <xdr:cNvPr id="5413" name="Check Box 1317" hidden="1">
              <a:extLst>
                <a:ext uri="{63B3BB69-23CF-44E3-9099-C40C66FF867C}">
                  <a14:compatExt spid="_x0000_s5413"/>
                </a:ext>
                <a:ext uri="{FF2B5EF4-FFF2-40B4-BE49-F238E27FC236}">
                  <a16:creationId xmlns:a16="http://schemas.microsoft.com/office/drawing/2014/main" id="{00000000-0008-0000-0000-00002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25</xdr:row>
          <xdr:rowOff>161925</xdr:rowOff>
        </xdr:from>
        <xdr:to>
          <xdr:col>8</xdr:col>
          <xdr:colOff>419100</xdr:colOff>
          <xdr:row>27</xdr:row>
          <xdr:rowOff>9525</xdr:rowOff>
        </xdr:to>
        <xdr:sp macro="" textlink="">
          <xdr:nvSpPr>
            <xdr:cNvPr id="5415" name="Check Box 1319" hidden="1">
              <a:extLst>
                <a:ext uri="{63B3BB69-23CF-44E3-9099-C40C66FF867C}">
                  <a14:compatExt spid="_x0000_s5415"/>
                </a:ext>
                <a:ext uri="{FF2B5EF4-FFF2-40B4-BE49-F238E27FC236}">
                  <a16:creationId xmlns:a16="http://schemas.microsoft.com/office/drawing/2014/main" id="{00000000-0008-0000-0000-00002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27</xdr:row>
          <xdr:rowOff>161925</xdr:rowOff>
        </xdr:from>
        <xdr:to>
          <xdr:col>8</xdr:col>
          <xdr:colOff>419100</xdr:colOff>
          <xdr:row>29</xdr:row>
          <xdr:rowOff>9525</xdr:rowOff>
        </xdr:to>
        <xdr:sp macro="" textlink="">
          <xdr:nvSpPr>
            <xdr:cNvPr id="5418" name="Check Box 1322" hidden="1">
              <a:extLst>
                <a:ext uri="{63B3BB69-23CF-44E3-9099-C40C66FF867C}">
                  <a14:compatExt spid="_x0000_s5418"/>
                </a:ext>
                <a:ext uri="{FF2B5EF4-FFF2-40B4-BE49-F238E27FC236}">
                  <a16:creationId xmlns:a16="http://schemas.microsoft.com/office/drawing/2014/main" id="{00000000-0008-0000-0000-00002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26</xdr:row>
          <xdr:rowOff>171450</xdr:rowOff>
        </xdr:from>
        <xdr:to>
          <xdr:col>8</xdr:col>
          <xdr:colOff>419100</xdr:colOff>
          <xdr:row>28</xdr:row>
          <xdr:rowOff>19050</xdr:rowOff>
        </xdr:to>
        <xdr:sp macro="" textlink="">
          <xdr:nvSpPr>
            <xdr:cNvPr id="5419" name="Check Box 1323" hidden="1">
              <a:extLst>
                <a:ext uri="{63B3BB69-23CF-44E3-9099-C40C66FF867C}">
                  <a14:compatExt spid="_x0000_s5419"/>
                </a:ext>
                <a:ext uri="{FF2B5EF4-FFF2-40B4-BE49-F238E27FC236}">
                  <a16:creationId xmlns:a16="http://schemas.microsoft.com/office/drawing/2014/main" id="{00000000-0008-0000-0000-00002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28</xdr:row>
          <xdr:rowOff>161925</xdr:rowOff>
        </xdr:from>
        <xdr:to>
          <xdr:col>8</xdr:col>
          <xdr:colOff>419100</xdr:colOff>
          <xdr:row>30</xdr:row>
          <xdr:rowOff>9525</xdr:rowOff>
        </xdr:to>
        <xdr:sp macro="" textlink="">
          <xdr:nvSpPr>
            <xdr:cNvPr id="5421" name="Check Box 1325" hidden="1">
              <a:extLst>
                <a:ext uri="{63B3BB69-23CF-44E3-9099-C40C66FF867C}">
                  <a14:compatExt spid="_x0000_s5421"/>
                </a:ext>
                <a:ext uri="{FF2B5EF4-FFF2-40B4-BE49-F238E27FC236}">
                  <a16:creationId xmlns:a16="http://schemas.microsoft.com/office/drawing/2014/main" id="{00000000-0008-0000-0000-00002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29</xdr:row>
          <xdr:rowOff>171450</xdr:rowOff>
        </xdr:from>
        <xdr:to>
          <xdr:col>8</xdr:col>
          <xdr:colOff>419100</xdr:colOff>
          <xdr:row>31</xdr:row>
          <xdr:rowOff>19050</xdr:rowOff>
        </xdr:to>
        <xdr:sp macro="" textlink="">
          <xdr:nvSpPr>
            <xdr:cNvPr id="5422" name="Check Box 1326" hidden="1">
              <a:extLst>
                <a:ext uri="{63B3BB69-23CF-44E3-9099-C40C66FF867C}">
                  <a14:compatExt spid="_x0000_s5422"/>
                </a:ext>
                <a:ext uri="{FF2B5EF4-FFF2-40B4-BE49-F238E27FC236}">
                  <a16:creationId xmlns:a16="http://schemas.microsoft.com/office/drawing/2014/main" id="{00000000-0008-0000-0000-00002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Per%20Diem\Copy%20of%20cascading_data_validation_a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s>
    <sheetDataSet>
      <sheetData sheetId="0">
        <row r="3">
          <cell r="F3" t="str">
            <v>Australia</v>
          </cell>
        </row>
        <row r="4">
          <cell r="F4" t="str">
            <v>UK</v>
          </cell>
        </row>
        <row r="5">
          <cell r="F5" t="str">
            <v>USA</v>
          </cell>
        </row>
      </sheetData>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inger, Chad" refreshedDate="45575.468729166663" createdVersion="6" refreshedVersion="8" minRefreshableVersion="3" recordCount="347" xr:uid="{00000000-000A-0000-FFFF-FFFF00000000}">
  <cacheSource type="worksheet">
    <worksheetSource name="Table4"/>
  </cacheSource>
  <cacheFields count="6">
    <cacheField name="STATE" numFmtId="0">
      <sharedItems containsBlank="1" count="50">
        <s v="NE"/>
        <s v="AL"/>
        <s v="AR"/>
        <s v="AZ"/>
        <s v="CA"/>
        <s v="CO"/>
        <s v="CT"/>
        <s v="DC"/>
        <s v="DE"/>
        <s v="FL"/>
        <s v="GA"/>
        <s v="IA"/>
        <s v="ID"/>
        <s v="IL"/>
        <s v="IN"/>
        <s v="KS"/>
        <s v="KY"/>
        <s v="LA"/>
        <s v="MA"/>
        <s v="MD"/>
        <s v="ME"/>
        <s v="MI"/>
        <s v="MN"/>
        <s v="MO"/>
        <s v="MS"/>
        <s v="MT"/>
        <s v="NC"/>
        <s v="ND"/>
        <s v="NH"/>
        <s v="NJ"/>
        <s v="NM"/>
        <s v="NV"/>
        <s v="NY"/>
        <s v="OH"/>
        <s v="OK"/>
        <s v="OR"/>
        <s v="PA"/>
        <s v="RI"/>
        <s v="SC"/>
        <s v="SD"/>
        <s v="TN"/>
        <s v="TX"/>
        <s v="UT"/>
        <s v="VA"/>
        <s v="VT"/>
        <s v="WA"/>
        <s v="WI"/>
        <s v="WV"/>
        <s v="WY"/>
        <m u="1"/>
      </sharedItems>
    </cacheField>
    <cacheField name="DESTINATION" numFmtId="0">
      <sharedItems count="341">
        <s v="Omaha"/>
        <s v="OTHER"/>
        <s v="Birmingham"/>
        <s v="Gulf Shores"/>
        <s v="Huntsville"/>
        <s v="Mobile"/>
        <s v="Hot Springs"/>
        <s v="Grand Canyon / Flagstaff"/>
        <s v="Kayenta"/>
        <s v="Phoenix / Scottsdale"/>
        <s v="Sedona"/>
        <s v="Tucson"/>
        <s v="Antioch / Brentwood / Concord"/>
        <s v="Bakersfield / Ridgecrest"/>
        <s v="Barstow / Ontario / Victorville"/>
        <s v="Death Valley"/>
        <s v="Eureka / Arcata / McKinleyville"/>
        <s v="Fresno"/>
        <s v="Los Angeles"/>
        <s v="Mammoth Lakes"/>
        <s v="Mill Valley / San Rafael / Novato"/>
        <s v="Monterey"/>
        <s v="Napa"/>
        <s v="Oakhurst"/>
        <s v="Oakland"/>
        <s v="Palm Springs"/>
        <s v="Point Arena / Gualala"/>
        <s v="Sacramento"/>
        <s v="San Diego"/>
        <s v="San Francisco"/>
        <s v="San Luis Obispo"/>
        <s v="San Mateo / Foster City / Belmont"/>
        <s v="Santa Barbara"/>
        <s v="Santa Cruz"/>
        <s v="Santa Monica"/>
        <s v="Santa Rosa"/>
        <s v="South Lake Tahoe"/>
        <s v="Stockton"/>
        <s v="Sunnyvale / Palo Alto / San Jose"/>
        <s v="Tahoe City"/>
        <s v="Truckee"/>
        <s v="Visalia"/>
        <s v="West Sacramento / Davis"/>
        <s v="Yosemite National Park"/>
        <s v="Aspen"/>
        <s v="Boulder / Broomfield"/>
        <s v="Colorado Springs"/>
        <s v="Cortez"/>
        <s v="Crested Butte / Gunnison"/>
        <s v="Denver / Aurora"/>
        <s v="Douglas"/>
        <s v="Durango"/>
        <s v="Fort Collins / Loveland"/>
        <s v="Grand Lake"/>
        <s v="Montrose"/>
        <s v="Silverthorne / Breckenridge"/>
        <s v="Steamboat Springs"/>
        <s v="Telluride"/>
        <s v="Vail"/>
        <s v="Bridgeport / Danbury"/>
        <s v="Hartford"/>
        <s v="New Haven"/>
        <s v="New London / Groton"/>
        <s v="District of Columbia"/>
        <s v="Lewes"/>
        <s v="Wilmington"/>
        <s v="Boca Raton / Delray Beach / Jupiter"/>
        <s v="Bradenton"/>
        <s v="Cocoa Beach"/>
        <s v="Daytona Beach"/>
        <s v="Fort Lauderdale"/>
        <s v="Fort Myers"/>
        <s v="Fort Walton Beach / De Funiak Springs"/>
        <s v="Gulf Breeze"/>
        <s v="Key West"/>
        <s v="Miami"/>
        <s v="Naples"/>
        <s v="Orlando"/>
        <s v="Panama City"/>
        <s v="Pensacola"/>
        <s v="Punta Gorda"/>
        <s v="Sarasota"/>
        <s v="Sebring"/>
        <s v="St. Augustine"/>
        <s v="Stuart"/>
        <s v="Tallahassee"/>
        <s v="Tampa / St. Petersburg"/>
        <s v="Vero Beach"/>
        <s v="Athens"/>
        <s v="Atlanta"/>
        <s v="Augusta"/>
        <s v="Jekyll Island / Brunswick"/>
        <s v="Marietta"/>
        <s v="Savannah"/>
        <s v="Dallas"/>
        <s v="Des Moines"/>
        <s v="Boise"/>
        <s v="Coeur d'Alene"/>
        <s v="Sun Valley / Ketchum"/>
        <s v="Bolingbrook / Romeoville / Lemont"/>
        <s v="Chicago"/>
        <s v="East St. Louis / O'Fallon / Fairview Heights"/>
        <s v="Oak Brook Terrace"/>
        <s v="Bloomington"/>
        <s v="Indianapolis / Carmel"/>
        <s v="Lafayette / West Lafayette"/>
        <s v="Kansas City / Overland Park"/>
        <s v="Boone"/>
        <s v="Kenton"/>
        <s v="Lexington"/>
        <s v="Louisville"/>
        <s v="Alexandria / Leesville / Natchitoches"/>
        <s v="New Orleans"/>
        <s v="Andover"/>
        <s v="Boston / Cambridge"/>
        <s v="Burlington / Woburn"/>
        <s v="Falmouth"/>
        <s v="Hyannis"/>
        <s v="Martha's Vineyard"/>
        <s v="Nantucket"/>
        <s v="Northampton"/>
        <s v="Pittsfield"/>
        <s v="Plymouth / Taunton / New Bedford"/>
        <s v="Quincy"/>
        <s v="Springfield"/>
        <s v="Worcester"/>
        <s v="Aberdeen / Bel Air / Belcamp"/>
        <s v="Annapolis"/>
        <s v="Baltimore City"/>
        <s v="Cambridge / St. Michaels"/>
        <s v="Centreville"/>
        <s v="Columbia"/>
        <s v="Ocean City"/>
        <s v="Bar Harbor / Rockport"/>
        <s v="Kennebunk / Kittery / Sanford"/>
        <s v="Portland"/>
        <s v="Ann Arbor"/>
        <s v="Detroit"/>
        <s v="Grand Rapids"/>
        <s v="Holland"/>
        <s v="Mackinac Island"/>
        <s v="Midland"/>
        <s v="Muskegon"/>
        <s v="Petoskey"/>
        <s v="Pontiac / Auburn Hills"/>
        <s v="South Haven"/>
        <s v="Traverse City"/>
        <s v="Duluth"/>
        <s v="Minneapolis / St. Paul"/>
        <s v="Rochester"/>
        <s v="Kansas City"/>
        <s v="St. Louis"/>
        <s v="Oxford"/>
        <s v="Southaven"/>
        <s v="Starkville"/>
        <s v="Big Sky / West Yellowstone/Gardiner"/>
        <s v="Helena"/>
        <s v="Kalispell/Whitefish"/>
        <s v="Missoula"/>
        <s v="Asheville"/>
        <s v="Atlantic Beach / Morehead City"/>
        <s v="Chapel Hill"/>
        <s v="Charlotte"/>
        <s v="Durham"/>
        <s v="Fayetteville"/>
        <s v="Greensboro"/>
        <s v="Kill Devil Hills"/>
        <s v="Raleigh"/>
        <s v="Concord"/>
        <s v="Conway"/>
        <s v="Laconia"/>
        <s v="Lebanon / Lincoln / West Lebanon"/>
        <s v="Manchester"/>
        <s v="Portsmouth"/>
        <s v="Cherry Hill / Moorestown"/>
        <s v="Eatontown / Freehold"/>
        <s v="Edison / Piscataway"/>
        <s v="Flemington"/>
        <s v="Newark"/>
        <s v="Parsippany"/>
        <s v="Princeton / Trenton"/>
        <s v="Somerset"/>
        <s v="Springfield / Cranford / New Providence"/>
        <s v="Toms River"/>
        <s v="Albuquerque"/>
        <s v="Carlsbad"/>
        <s v="Santa Fe"/>
        <s v="Taos"/>
        <s v="Incline Village / Reno / Sparks"/>
        <s v="Las Vegas"/>
        <s v="Albany"/>
        <s v="Binghamton"/>
        <s v="Buffalo"/>
        <s v="Floral Park / Garden City / Great Neck"/>
        <s v="Glens Falls"/>
        <s v="Ithaca"/>
        <s v="Kingston"/>
        <s v="Lake Placid"/>
        <s v="New York City"/>
        <s v="Niagara Falls"/>
        <s v="Nyack / Palisades"/>
        <s v="Poughkeepsie"/>
        <s v="Riverhead / Ronkonkoma / Melville"/>
        <s v="Saratoga Springs / Schenectady"/>
        <s v="Syracuse / Oswego"/>
        <s v="Tarrytown / White Plains / New Rochelle"/>
        <s v="Troy"/>
        <s v="West Point"/>
        <s v="Cincinnati"/>
        <s v="Cleveland"/>
        <s v="Columbus"/>
        <s v="Dayton / Fairborn"/>
        <s v="Hamilton"/>
        <s v="Sandusky"/>
        <s v="Oklahoma City"/>
        <s v="Beaverton"/>
        <s v="Bend"/>
        <s v="Clackamas"/>
        <s v="Eugene / Florence"/>
        <s v="Lincoln City"/>
        <s v="Seaside"/>
        <s v="Allentown / Easton / Bethlehem"/>
        <s v="Bucks"/>
        <s v="Chester / Radnor / Essington"/>
        <s v="Gettysburg"/>
        <s v="Harrisburg"/>
        <s v="Hershey"/>
        <s v="Lancaster"/>
        <s v="Malvern / Frazer / Berwyn"/>
        <s v="Montgomery"/>
        <s v="Philadelphia"/>
        <s v="Pittsburgh"/>
        <s v="Reading"/>
        <s v="State College"/>
        <s v="Jamestown / Middletown / Newport"/>
        <s v="Providence / Bristol"/>
        <s v="Charleston"/>
        <s v="Hilton Head"/>
        <s v="Myrtle Beach"/>
        <s v="Deadwood / Spearfish"/>
        <s v="Rapid City"/>
        <s v="Brentwood / Franklin"/>
        <s v="Chattanooga"/>
        <s v="Knoxville"/>
        <s v="Memphis"/>
        <s v="Nashville"/>
        <s v="Arlington / Fort Worth / Grapevine"/>
        <s v="Austin"/>
        <s v="Big Spring"/>
        <s v="Galveston"/>
        <s v="Houston (L.B. Johnson Space Center)"/>
        <s v="Midland / Odessa"/>
        <s v="Pecos"/>
        <s v="Plano"/>
        <s v="San Antonio"/>
        <s v="South Padre Island"/>
        <s v="Moab"/>
        <s v="Park City"/>
        <s v="Provo"/>
        <s v="Salt Lake City"/>
        <s v="Blacksburg"/>
        <s v="Charlottesville"/>
        <s v="Loudoun"/>
        <s v="Lynchburg"/>
        <s v="Richmond"/>
        <s v="Roanoke"/>
        <s v="Virginia Beach"/>
        <s v="Wallops Island"/>
        <s v="Williamsburg / York"/>
        <s v="Burlington"/>
        <s v="Montpelier"/>
        <s v="Stowe"/>
        <s v="White River Junction"/>
        <s v="Everett / Lynnwood"/>
        <s v="Ocean Shores"/>
        <s v="Olympia / Tumwater"/>
        <s v="Port Angeles / Port Townsend"/>
        <s v="Richland / Pasco"/>
        <s v="Seattle"/>
        <s v="Spokane"/>
        <s v="Tacoma"/>
        <s v="Vancouver"/>
        <s v="Madison"/>
        <s v="Milwaukee"/>
        <s v="Sturgeon Bay"/>
        <s v="Charles Town"/>
        <s v="Cody"/>
        <s v="Jackson / Pinedale"/>
        <s v="Cromwell / Old Saybrook" u="1"/>
        <s v="Ft. Wayne" u="1"/>
        <s v="Baltimore County" u="1"/>
        <s v="Canton" u="1"/>
        <s v="Mentor" u="1"/>
        <s v="East Greenwich / Warwick" u="1"/>
        <s v="Waco" u="1"/>
        <s v="Wisconsin Dells" u="1"/>
        <s v="East Lansing / Lansing" u="1"/>
        <s v="Akron" u="1"/>
        <s v="Round Rock" u="1"/>
        <s v="Frederick" u="1"/>
        <s v="Kalamazoo / Battle Creek" u="1"/>
        <s v="Portland " u="1"/>
        <s v="Morgantown" u="1"/>
        <s v="Santa Monica " u="1"/>
        <s v="Manchester " u="1"/>
        <s v="Erie" u="1"/>
        <s v="Stowe " u="1"/>
        <s v="Baton Rouge" u="1"/>
        <s v="Abingdon" u="1"/>
        <s v="Hot Springs " u="1"/>
        <s v="Gainesville" u="1"/>
        <s v="Durham " u="1"/>
        <s v="Chattanooga " u="1"/>
        <s v="Pontiac / Auburn Hills " u="1"/>
        <s v="Hammond / Munster / Merrillville" u="1"/>
        <s v="Atlantic City / Ocean City / Cape May" u="1"/>
        <s v="Corpus Christi" u="1"/>
        <s v="Eagan / Burnsville / Mendota Heights" u="1"/>
        <s v="Asheville " u="1"/>
        <s v="Bloomington " u="1"/>
        <s v="College Station" u="1"/>
        <s v="Dallas " u="1"/>
        <s v="Wichita" u="1"/>
        <s v="Wooster" u="1"/>
        <s v="Columbia " u="1"/>
        <s v="Rock Springs" u="1"/>
        <s v="Big Sky / West Yellowstone / Gardiner" u="1"/>
        <s v="Stockton " u="1"/>
        <s v="Pensacola " u="1"/>
        <s v="Charleston " u="1"/>
        <s v="Round Rock " u="1"/>
        <s v="Douglas " u="1"/>
        <s v="State College " u="1"/>
        <s v="El Paso" u="1"/>
        <s v="Kalamazoo / Battle Creek " u="1"/>
        <s v="Starkville " u="1"/>
        <s v="Troy " u="1"/>
        <s v="Brookfield / Racine" u="1"/>
        <s v="Deadwood / Spearfish " u="1"/>
        <s v="Appleton" u="1"/>
        <s v="Rochester " u="1"/>
      </sharedItems>
    </cacheField>
    <cacheField name="BREAKFAST" numFmtId="0">
      <sharedItems containsSemiMixedTypes="0" containsString="0" containsNumber="1" containsInteger="1" minValue="13" maxValue="23" count="8">
        <n v="20"/>
        <n v="16"/>
        <n v="18"/>
        <n v="22"/>
        <n v="23"/>
        <n v="14" u="1"/>
        <n v="13" u="1"/>
        <n v="17" u="1"/>
      </sharedItems>
    </cacheField>
    <cacheField name="LUNCH" numFmtId="0">
      <sharedItems containsSemiMixedTypes="0" containsString="0" containsNumber="1" containsInteger="1" minValue="14" maxValue="26" count="10">
        <n v="22"/>
        <n v="19"/>
        <n v="20"/>
        <n v="23"/>
        <n v="26"/>
        <n v="16" u="1"/>
        <n v="15" u="1"/>
        <n v="17" u="1"/>
        <n v="18" u="1"/>
        <n v="14" u="1"/>
      </sharedItems>
    </cacheField>
    <cacheField name="DINNER" numFmtId="164">
      <sharedItems containsSemiMixedTypes="0" containsString="0" containsNumber="1" containsInteger="1" minValue="23" maxValue="38" count="9">
        <n v="33"/>
        <n v="28"/>
        <n v="31"/>
        <n v="36"/>
        <n v="38"/>
        <n v="29" u="1"/>
        <n v="26" u="1"/>
        <n v="34" u="1"/>
        <n v="23" u="1"/>
      </sharedItems>
    </cacheField>
    <cacheField name="CITY COUNT" numFmtId="0">
      <sharedItems containsSemiMixedTypes="0" containsString="0" containsNumber="1" containsInteger="1" minValue="1" maxValue="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47">
  <r>
    <x v="0"/>
    <x v="0"/>
    <x v="0"/>
    <x v="0"/>
    <x v="0"/>
    <n v="1"/>
  </r>
  <r>
    <x v="0"/>
    <x v="1"/>
    <x v="1"/>
    <x v="1"/>
    <x v="1"/>
    <n v="1"/>
  </r>
  <r>
    <x v="1"/>
    <x v="1"/>
    <x v="1"/>
    <x v="1"/>
    <x v="1"/>
    <n v="1"/>
  </r>
  <r>
    <x v="1"/>
    <x v="2"/>
    <x v="0"/>
    <x v="0"/>
    <x v="0"/>
    <n v="1"/>
  </r>
  <r>
    <x v="1"/>
    <x v="3"/>
    <x v="2"/>
    <x v="2"/>
    <x v="2"/>
    <n v="1"/>
  </r>
  <r>
    <x v="1"/>
    <x v="4"/>
    <x v="2"/>
    <x v="2"/>
    <x v="2"/>
    <n v="1"/>
  </r>
  <r>
    <x v="1"/>
    <x v="5"/>
    <x v="2"/>
    <x v="2"/>
    <x v="2"/>
    <n v="1"/>
  </r>
  <r>
    <x v="2"/>
    <x v="1"/>
    <x v="1"/>
    <x v="1"/>
    <x v="1"/>
    <n v="1"/>
  </r>
  <r>
    <x v="2"/>
    <x v="6"/>
    <x v="1"/>
    <x v="1"/>
    <x v="1"/>
    <n v="1"/>
  </r>
  <r>
    <x v="3"/>
    <x v="1"/>
    <x v="1"/>
    <x v="1"/>
    <x v="1"/>
    <n v="1"/>
  </r>
  <r>
    <x v="3"/>
    <x v="7"/>
    <x v="0"/>
    <x v="0"/>
    <x v="0"/>
    <n v="1"/>
  </r>
  <r>
    <x v="3"/>
    <x v="8"/>
    <x v="2"/>
    <x v="2"/>
    <x v="2"/>
    <n v="1"/>
  </r>
  <r>
    <x v="3"/>
    <x v="9"/>
    <x v="3"/>
    <x v="3"/>
    <x v="3"/>
    <n v="1"/>
  </r>
  <r>
    <x v="3"/>
    <x v="10"/>
    <x v="4"/>
    <x v="4"/>
    <x v="4"/>
    <n v="1"/>
  </r>
  <r>
    <x v="3"/>
    <x v="11"/>
    <x v="0"/>
    <x v="0"/>
    <x v="0"/>
    <n v="1"/>
  </r>
  <r>
    <x v="4"/>
    <x v="1"/>
    <x v="1"/>
    <x v="1"/>
    <x v="1"/>
    <n v="1"/>
  </r>
  <r>
    <x v="4"/>
    <x v="12"/>
    <x v="3"/>
    <x v="3"/>
    <x v="3"/>
    <n v="1"/>
  </r>
  <r>
    <x v="4"/>
    <x v="13"/>
    <x v="2"/>
    <x v="2"/>
    <x v="2"/>
    <n v="1"/>
  </r>
  <r>
    <x v="4"/>
    <x v="14"/>
    <x v="3"/>
    <x v="3"/>
    <x v="3"/>
    <n v="1"/>
  </r>
  <r>
    <x v="4"/>
    <x v="15"/>
    <x v="0"/>
    <x v="0"/>
    <x v="0"/>
    <n v="1"/>
  </r>
  <r>
    <x v="4"/>
    <x v="16"/>
    <x v="3"/>
    <x v="3"/>
    <x v="3"/>
    <n v="1"/>
  </r>
  <r>
    <x v="4"/>
    <x v="17"/>
    <x v="3"/>
    <x v="3"/>
    <x v="3"/>
    <n v="1"/>
  </r>
  <r>
    <x v="4"/>
    <x v="18"/>
    <x v="3"/>
    <x v="3"/>
    <x v="3"/>
    <n v="1"/>
  </r>
  <r>
    <x v="4"/>
    <x v="19"/>
    <x v="3"/>
    <x v="3"/>
    <x v="3"/>
    <n v="1"/>
  </r>
  <r>
    <x v="4"/>
    <x v="20"/>
    <x v="4"/>
    <x v="4"/>
    <x v="4"/>
    <n v="1"/>
  </r>
  <r>
    <x v="4"/>
    <x v="21"/>
    <x v="4"/>
    <x v="4"/>
    <x v="4"/>
    <n v="1"/>
  </r>
  <r>
    <x v="4"/>
    <x v="22"/>
    <x v="4"/>
    <x v="4"/>
    <x v="4"/>
    <n v="1"/>
  </r>
  <r>
    <x v="4"/>
    <x v="23"/>
    <x v="0"/>
    <x v="0"/>
    <x v="0"/>
    <n v="1"/>
  </r>
  <r>
    <x v="4"/>
    <x v="24"/>
    <x v="4"/>
    <x v="4"/>
    <x v="4"/>
    <n v="1"/>
  </r>
  <r>
    <x v="4"/>
    <x v="25"/>
    <x v="3"/>
    <x v="3"/>
    <x v="3"/>
    <n v="1"/>
  </r>
  <r>
    <x v="4"/>
    <x v="26"/>
    <x v="3"/>
    <x v="3"/>
    <x v="3"/>
    <n v="1"/>
  </r>
  <r>
    <x v="4"/>
    <x v="27"/>
    <x v="3"/>
    <x v="3"/>
    <x v="3"/>
    <n v="1"/>
  </r>
  <r>
    <x v="4"/>
    <x v="28"/>
    <x v="3"/>
    <x v="3"/>
    <x v="3"/>
    <n v="1"/>
  </r>
  <r>
    <x v="4"/>
    <x v="29"/>
    <x v="4"/>
    <x v="4"/>
    <x v="4"/>
    <n v="1"/>
  </r>
  <r>
    <x v="4"/>
    <x v="30"/>
    <x v="3"/>
    <x v="3"/>
    <x v="3"/>
    <n v="1"/>
  </r>
  <r>
    <x v="4"/>
    <x v="31"/>
    <x v="3"/>
    <x v="3"/>
    <x v="3"/>
    <n v="1"/>
  </r>
  <r>
    <x v="4"/>
    <x v="32"/>
    <x v="4"/>
    <x v="4"/>
    <x v="4"/>
    <n v="1"/>
  </r>
  <r>
    <x v="4"/>
    <x v="33"/>
    <x v="3"/>
    <x v="3"/>
    <x v="3"/>
    <n v="1"/>
  </r>
  <r>
    <x v="4"/>
    <x v="34"/>
    <x v="4"/>
    <x v="4"/>
    <x v="4"/>
    <n v="1"/>
  </r>
  <r>
    <x v="4"/>
    <x v="35"/>
    <x v="3"/>
    <x v="3"/>
    <x v="3"/>
    <n v="1"/>
  </r>
  <r>
    <x v="4"/>
    <x v="36"/>
    <x v="3"/>
    <x v="3"/>
    <x v="3"/>
    <n v="1"/>
  </r>
  <r>
    <x v="4"/>
    <x v="37"/>
    <x v="2"/>
    <x v="2"/>
    <x v="2"/>
    <n v="1"/>
  </r>
  <r>
    <x v="4"/>
    <x v="38"/>
    <x v="4"/>
    <x v="4"/>
    <x v="4"/>
    <n v="1"/>
  </r>
  <r>
    <x v="4"/>
    <x v="39"/>
    <x v="3"/>
    <x v="3"/>
    <x v="3"/>
    <n v="1"/>
  </r>
  <r>
    <x v="4"/>
    <x v="40"/>
    <x v="3"/>
    <x v="3"/>
    <x v="3"/>
    <n v="1"/>
  </r>
  <r>
    <x v="4"/>
    <x v="41"/>
    <x v="0"/>
    <x v="0"/>
    <x v="0"/>
    <n v="1"/>
  </r>
  <r>
    <x v="4"/>
    <x v="42"/>
    <x v="0"/>
    <x v="0"/>
    <x v="0"/>
    <n v="1"/>
  </r>
  <r>
    <x v="4"/>
    <x v="43"/>
    <x v="3"/>
    <x v="3"/>
    <x v="3"/>
    <n v="1"/>
  </r>
  <r>
    <x v="5"/>
    <x v="1"/>
    <x v="1"/>
    <x v="1"/>
    <x v="1"/>
    <n v="1"/>
  </r>
  <r>
    <x v="5"/>
    <x v="44"/>
    <x v="4"/>
    <x v="4"/>
    <x v="4"/>
    <n v="1"/>
  </r>
  <r>
    <x v="5"/>
    <x v="45"/>
    <x v="0"/>
    <x v="0"/>
    <x v="0"/>
    <n v="1"/>
  </r>
  <r>
    <x v="5"/>
    <x v="46"/>
    <x v="3"/>
    <x v="3"/>
    <x v="3"/>
    <n v="1"/>
  </r>
  <r>
    <x v="5"/>
    <x v="47"/>
    <x v="2"/>
    <x v="2"/>
    <x v="2"/>
    <n v="1"/>
  </r>
  <r>
    <x v="5"/>
    <x v="48"/>
    <x v="3"/>
    <x v="3"/>
    <x v="3"/>
    <n v="1"/>
  </r>
  <r>
    <x v="5"/>
    <x v="49"/>
    <x v="4"/>
    <x v="4"/>
    <x v="4"/>
    <n v="1"/>
  </r>
  <r>
    <x v="5"/>
    <x v="50"/>
    <x v="0"/>
    <x v="0"/>
    <x v="0"/>
    <n v="1"/>
  </r>
  <r>
    <x v="5"/>
    <x v="51"/>
    <x v="0"/>
    <x v="0"/>
    <x v="0"/>
    <n v="1"/>
  </r>
  <r>
    <x v="5"/>
    <x v="52"/>
    <x v="0"/>
    <x v="0"/>
    <x v="0"/>
    <n v="1"/>
  </r>
  <r>
    <x v="5"/>
    <x v="53"/>
    <x v="3"/>
    <x v="3"/>
    <x v="3"/>
    <n v="1"/>
  </r>
  <r>
    <x v="5"/>
    <x v="54"/>
    <x v="2"/>
    <x v="2"/>
    <x v="2"/>
    <n v="1"/>
  </r>
  <r>
    <x v="5"/>
    <x v="55"/>
    <x v="4"/>
    <x v="4"/>
    <x v="4"/>
    <n v="1"/>
  </r>
  <r>
    <x v="5"/>
    <x v="56"/>
    <x v="4"/>
    <x v="4"/>
    <x v="4"/>
    <n v="1"/>
  </r>
  <r>
    <x v="5"/>
    <x v="57"/>
    <x v="4"/>
    <x v="4"/>
    <x v="4"/>
    <n v="1"/>
  </r>
  <r>
    <x v="5"/>
    <x v="58"/>
    <x v="4"/>
    <x v="4"/>
    <x v="4"/>
    <n v="1"/>
  </r>
  <r>
    <x v="6"/>
    <x v="1"/>
    <x v="1"/>
    <x v="1"/>
    <x v="1"/>
    <n v="1"/>
  </r>
  <r>
    <x v="6"/>
    <x v="59"/>
    <x v="3"/>
    <x v="3"/>
    <x v="3"/>
    <n v="1"/>
  </r>
  <r>
    <x v="6"/>
    <x v="60"/>
    <x v="0"/>
    <x v="0"/>
    <x v="0"/>
    <n v="1"/>
  </r>
  <r>
    <x v="6"/>
    <x v="61"/>
    <x v="0"/>
    <x v="0"/>
    <x v="0"/>
    <n v="1"/>
  </r>
  <r>
    <x v="6"/>
    <x v="62"/>
    <x v="3"/>
    <x v="3"/>
    <x v="3"/>
    <n v="1"/>
  </r>
  <r>
    <x v="7"/>
    <x v="63"/>
    <x v="4"/>
    <x v="4"/>
    <x v="4"/>
    <n v="1"/>
  </r>
  <r>
    <x v="7"/>
    <x v="1"/>
    <x v="1"/>
    <x v="1"/>
    <x v="1"/>
    <n v="1"/>
  </r>
  <r>
    <x v="8"/>
    <x v="1"/>
    <x v="1"/>
    <x v="1"/>
    <x v="1"/>
    <n v="1"/>
  </r>
  <r>
    <x v="8"/>
    <x v="64"/>
    <x v="2"/>
    <x v="2"/>
    <x v="2"/>
    <n v="1"/>
  </r>
  <r>
    <x v="8"/>
    <x v="65"/>
    <x v="2"/>
    <x v="2"/>
    <x v="2"/>
    <n v="1"/>
  </r>
  <r>
    <x v="9"/>
    <x v="1"/>
    <x v="1"/>
    <x v="1"/>
    <x v="1"/>
    <n v="1"/>
  </r>
  <r>
    <x v="9"/>
    <x v="66"/>
    <x v="3"/>
    <x v="3"/>
    <x v="3"/>
    <n v="1"/>
  </r>
  <r>
    <x v="9"/>
    <x v="67"/>
    <x v="0"/>
    <x v="0"/>
    <x v="0"/>
    <n v="1"/>
  </r>
  <r>
    <x v="9"/>
    <x v="68"/>
    <x v="2"/>
    <x v="2"/>
    <x v="2"/>
    <n v="1"/>
  </r>
  <r>
    <x v="9"/>
    <x v="69"/>
    <x v="0"/>
    <x v="0"/>
    <x v="0"/>
    <n v="1"/>
  </r>
  <r>
    <x v="9"/>
    <x v="70"/>
    <x v="3"/>
    <x v="3"/>
    <x v="3"/>
    <n v="1"/>
  </r>
  <r>
    <x v="9"/>
    <x v="71"/>
    <x v="0"/>
    <x v="0"/>
    <x v="0"/>
    <n v="1"/>
  </r>
  <r>
    <x v="9"/>
    <x v="72"/>
    <x v="3"/>
    <x v="3"/>
    <x v="3"/>
    <n v="1"/>
  </r>
  <r>
    <x v="9"/>
    <x v="73"/>
    <x v="2"/>
    <x v="2"/>
    <x v="2"/>
    <n v="1"/>
  </r>
  <r>
    <x v="9"/>
    <x v="74"/>
    <x v="3"/>
    <x v="3"/>
    <x v="3"/>
    <n v="1"/>
  </r>
  <r>
    <x v="9"/>
    <x v="75"/>
    <x v="4"/>
    <x v="4"/>
    <x v="4"/>
    <n v="1"/>
  </r>
  <r>
    <x v="9"/>
    <x v="76"/>
    <x v="0"/>
    <x v="0"/>
    <x v="0"/>
    <n v="1"/>
  </r>
  <r>
    <x v="9"/>
    <x v="77"/>
    <x v="0"/>
    <x v="0"/>
    <x v="0"/>
    <n v="1"/>
  </r>
  <r>
    <x v="9"/>
    <x v="78"/>
    <x v="0"/>
    <x v="0"/>
    <x v="0"/>
    <n v="1"/>
  </r>
  <r>
    <x v="9"/>
    <x v="79"/>
    <x v="2"/>
    <x v="2"/>
    <x v="2"/>
    <n v="1"/>
  </r>
  <r>
    <x v="9"/>
    <x v="80"/>
    <x v="2"/>
    <x v="2"/>
    <x v="2"/>
    <n v="1"/>
  </r>
  <r>
    <x v="9"/>
    <x v="81"/>
    <x v="3"/>
    <x v="3"/>
    <x v="3"/>
    <n v="1"/>
  </r>
  <r>
    <x v="9"/>
    <x v="82"/>
    <x v="2"/>
    <x v="2"/>
    <x v="2"/>
    <n v="1"/>
  </r>
  <r>
    <x v="9"/>
    <x v="83"/>
    <x v="0"/>
    <x v="0"/>
    <x v="0"/>
    <n v="1"/>
  </r>
  <r>
    <x v="9"/>
    <x v="84"/>
    <x v="0"/>
    <x v="0"/>
    <x v="0"/>
    <n v="1"/>
  </r>
  <r>
    <x v="9"/>
    <x v="85"/>
    <x v="0"/>
    <x v="0"/>
    <x v="0"/>
    <n v="1"/>
  </r>
  <r>
    <x v="9"/>
    <x v="86"/>
    <x v="0"/>
    <x v="0"/>
    <x v="0"/>
    <n v="1"/>
  </r>
  <r>
    <x v="9"/>
    <x v="87"/>
    <x v="2"/>
    <x v="2"/>
    <x v="2"/>
    <n v="1"/>
  </r>
  <r>
    <x v="10"/>
    <x v="1"/>
    <x v="1"/>
    <x v="1"/>
    <x v="1"/>
    <n v="1"/>
  </r>
  <r>
    <x v="10"/>
    <x v="88"/>
    <x v="2"/>
    <x v="2"/>
    <x v="2"/>
    <n v="1"/>
  </r>
  <r>
    <x v="10"/>
    <x v="89"/>
    <x v="3"/>
    <x v="3"/>
    <x v="3"/>
    <n v="1"/>
  </r>
  <r>
    <x v="10"/>
    <x v="90"/>
    <x v="2"/>
    <x v="2"/>
    <x v="2"/>
    <n v="1"/>
  </r>
  <r>
    <x v="10"/>
    <x v="91"/>
    <x v="3"/>
    <x v="3"/>
    <x v="3"/>
    <n v="1"/>
  </r>
  <r>
    <x v="10"/>
    <x v="92"/>
    <x v="2"/>
    <x v="2"/>
    <x v="2"/>
    <n v="1"/>
  </r>
  <r>
    <x v="10"/>
    <x v="93"/>
    <x v="0"/>
    <x v="0"/>
    <x v="0"/>
    <n v="1"/>
  </r>
  <r>
    <x v="11"/>
    <x v="1"/>
    <x v="1"/>
    <x v="1"/>
    <x v="1"/>
    <n v="1"/>
  </r>
  <r>
    <x v="11"/>
    <x v="94"/>
    <x v="0"/>
    <x v="0"/>
    <x v="0"/>
    <n v="1"/>
  </r>
  <r>
    <x v="11"/>
    <x v="95"/>
    <x v="0"/>
    <x v="0"/>
    <x v="0"/>
    <n v="1"/>
  </r>
  <r>
    <x v="12"/>
    <x v="1"/>
    <x v="1"/>
    <x v="1"/>
    <x v="1"/>
    <n v="1"/>
  </r>
  <r>
    <x v="12"/>
    <x v="96"/>
    <x v="3"/>
    <x v="3"/>
    <x v="3"/>
    <n v="1"/>
  </r>
  <r>
    <x v="12"/>
    <x v="97"/>
    <x v="2"/>
    <x v="2"/>
    <x v="2"/>
    <n v="1"/>
  </r>
  <r>
    <x v="12"/>
    <x v="98"/>
    <x v="0"/>
    <x v="0"/>
    <x v="0"/>
    <n v="1"/>
  </r>
  <r>
    <x v="13"/>
    <x v="1"/>
    <x v="1"/>
    <x v="1"/>
    <x v="1"/>
    <n v="1"/>
  </r>
  <r>
    <x v="13"/>
    <x v="99"/>
    <x v="2"/>
    <x v="2"/>
    <x v="2"/>
    <n v="1"/>
  </r>
  <r>
    <x v="13"/>
    <x v="100"/>
    <x v="4"/>
    <x v="4"/>
    <x v="4"/>
    <n v="1"/>
  </r>
  <r>
    <x v="13"/>
    <x v="101"/>
    <x v="3"/>
    <x v="3"/>
    <x v="3"/>
    <n v="1"/>
  </r>
  <r>
    <x v="13"/>
    <x v="102"/>
    <x v="0"/>
    <x v="0"/>
    <x v="0"/>
    <n v="1"/>
  </r>
  <r>
    <x v="14"/>
    <x v="1"/>
    <x v="1"/>
    <x v="1"/>
    <x v="1"/>
    <n v="1"/>
  </r>
  <r>
    <x v="14"/>
    <x v="103"/>
    <x v="2"/>
    <x v="2"/>
    <x v="2"/>
    <n v="1"/>
  </r>
  <r>
    <x v="14"/>
    <x v="104"/>
    <x v="0"/>
    <x v="0"/>
    <x v="0"/>
    <n v="1"/>
  </r>
  <r>
    <x v="14"/>
    <x v="105"/>
    <x v="2"/>
    <x v="2"/>
    <x v="2"/>
    <n v="1"/>
  </r>
  <r>
    <x v="15"/>
    <x v="1"/>
    <x v="1"/>
    <x v="1"/>
    <x v="1"/>
    <n v="1"/>
  </r>
  <r>
    <x v="15"/>
    <x v="106"/>
    <x v="0"/>
    <x v="0"/>
    <x v="0"/>
    <n v="1"/>
  </r>
  <r>
    <x v="16"/>
    <x v="1"/>
    <x v="1"/>
    <x v="1"/>
    <x v="1"/>
    <n v="1"/>
  </r>
  <r>
    <x v="16"/>
    <x v="107"/>
    <x v="1"/>
    <x v="1"/>
    <x v="1"/>
    <n v="1"/>
  </r>
  <r>
    <x v="16"/>
    <x v="108"/>
    <x v="3"/>
    <x v="3"/>
    <x v="3"/>
    <n v="1"/>
  </r>
  <r>
    <x v="16"/>
    <x v="109"/>
    <x v="0"/>
    <x v="0"/>
    <x v="0"/>
    <n v="1"/>
  </r>
  <r>
    <x v="16"/>
    <x v="110"/>
    <x v="0"/>
    <x v="0"/>
    <x v="0"/>
    <n v="1"/>
  </r>
  <r>
    <x v="17"/>
    <x v="1"/>
    <x v="1"/>
    <x v="1"/>
    <x v="1"/>
    <n v="1"/>
  </r>
  <r>
    <x v="17"/>
    <x v="111"/>
    <x v="1"/>
    <x v="1"/>
    <x v="1"/>
    <n v="1"/>
  </r>
  <r>
    <x v="17"/>
    <x v="112"/>
    <x v="0"/>
    <x v="0"/>
    <x v="0"/>
    <n v="1"/>
  </r>
  <r>
    <x v="18"/>
    <x v="1"/>
    <x v="1"/>
    <x v="1"/>
    <x v="1"/>
    <n v="1"/>
  </r>
  <r>
    <x v="18"/>
    <x v="113"/>
    <x v="0"/>
    <x v="0"/>
    <x v="0"/>
    <n v="1"/>
  </r>
  <r>
    <x v="18"/>
    <x v="114"/>
    <x v="4"/>
    <x v="4"/>
    <x v="4"/>
    <n v="1"/>
  </r>
  <r>
    <x v="18"/>
    <x v="115"/>
    <x v="3"/>
    <x v="3"/>
    <x v="3"/>
    <n v="1"/>
  </r>
  <r>
    <x v="18"/>
    <x v="116"/>
    <x v="3"/>
    <x v="3"/>
    <x v="3"/>
    <n v="1"/>
  </r>
  <r>
    <x v="18"/>
    <x v="117"/>
    <x v="4"/>
    <x v="4"/>
    <x v="4"/>
    <n v="1"/>
  </r>
  <r>
    <x v="18"/>
    <x v="118"/>
    <x v="4"/>
    <x v="4"/>
    <x v="4"/>
    <n v="1"/>
  </r>
  <r>
    <x v="18"/>
    <x v="119"/>
    <x v="4"/>
    <x v="4"/>
    <x v="4"/>
    <n v="1"/>
  </r>
  <r>
    <x v="18"/>
    <x v="120"/>
    <x v="0"/>
    <x v="0"/>
    <x v="0"/>
    <n v="1"/>
  </r>
  <r>
    <x v="18"/>
    <x v="121"/>
    <x v="3"/>
    <x v="3"/>
    <x v="3"/>
    <n v="1"/>
  </r>
  <r>
    <x v="18"/>
    <x v="122"/>
    <x v="0"/>
    <x v="0"/>
    <x v="0"/>
    <n v="1"/>
  </r>
  <r>
    <x v="18"/>
    <x v="123"/>
    <x v="0"/>
    <x v="0"/>
    <x v="0"/>
    <n v="1"/>
  </r>
  <r>
    <x v="18"/>
    <x v="124"/>
    <x v="2"/>
    <x v="2"/>
    <x v="2"/>
    <n v="1"/>
  </r>
  <r>
    <x v="18"/>
    <x v="125"/>
    <x v="0"/>
    <x v="0"/>
    <x v="0"/>
    <n v="1"/>
  </r>
  <r>
    <x v="19"/>
    <x v="1"/>
    <x v="1"/>
    <x v="1"/>
    <x v="1"/>
    <n v="1"/>
  </r>
  <r>
    <x v="19"/>
    <x v="126"/>
    <x v="2"/>
    <x v="2"/>
    <x v="2"/>
    <n v="1"/>
  </r>
  <r>
    <x v="19"/>
    <x v="127"/>
    <x v="0"/>
    <x v="0"/>
    <x v="0"/>
    <n v="1"/>
  </r>
  <r>
    <x v="19"/>
    <x v="128"/>
    <x v="3"/>
    <x v="3"/>
    <x v="3"/>
    <n v="1"/>
  </r>
  <r>
    <x v="19"/>
    <x v="129"/>
    <x v="0"/>
    <x v="0"/>
    <x v="0"/>
    <n v="1"/>
  </r>
  <r>
    <x v="19"/>
    <x v="130"/>
    <x v="2"/>
    <x v="2"/>
    <x v="2"/>
    <n v="1"/>
  </r>
  <r>
    <x v="19"/>
    <x v="131"/>
    <x v="3"/>
    <x v="3"/>
    <x v="3"/>
    <n v="1"/>
  </r>
  <r>
    <x v="19"/>
    <x v="63"/>
    <x v="4"/>
    <x v="4"/>
    <x v="4"/>
    <n v="1"/>
  </r>
  <r>
    <x v="19"/>
    <x v="132"/>
    <x v="0"/>
    <x v="0"/>
    <x v="0"/>
    <n v="1"/>
  </r>
  <r>
    <x v="20"/>
    <x v="1"/>
    <x v="1"/>
    <x v="1"/>
    <x v="1"/>
    <n v="1"/>
  </r>
  <r>
    <x v="20"/>
    <x v="133"/>
    <x v="4"/>
    <x v="4"/>
    <x v="4"/>
    <n v="1"/>
  </r>
  <r>
    <x v="20"/>
    <x v="134"/>
    <x v="3"/>
    <x v="3"/>
    <x v="3"/>
    <n v="1"/>
  </r>
  <r>
    <x v="20"/>
    <x v="135"/>
    <x v="0"/>
    <x v="0"/>
    <x v="0"/>
    <n v="1"/>
  </r>
  <r>
    <x v="21"/>
    <x v="1"/>
    <x v="1"/>
    <x v="1"/>
    <x v="1"/>
    <n v="1"/>
  </r>
  <r>
    <x v="21"/>
    <x v="136"/>
    <x v="0"/>
    <x v="0"/>
    <x v="0"/>
    <n v="1"/>
  </r>
  <r>
    <x v="21"/>
    <x v="137"/>
    <x v="2"/>
    <x v="2"/>
    <x v="2"/>
    <n v="1"/>
  </r>
  <r>
    <x v="21"/>
    <x v="138"/>
    <x v="0"/>
    <x v="0"/>
    <x v="0"/>
    <n v="1"/>
  </r>
  <r>
    <x v="21"/>
    <x v="139"/>
    <x v="2"/>
    <x v="2"/>
    <x v="2"/>
    <n v="1"/>
  </r>
  <r>
    <x v="21"/>
    <x v="140"/>
    <x v="3"/>
    <x v="3"/>
    <x v="3"/>
    <n v="1"/>
  </r>
  <r>
    <x v="21"/>
    <x v="141"/>
    <x v="2"/>
    <x v="2"/>
    <x v="2"/>
    <n v="1"/>
  </r>
  <r>
    <x v="21"/>
    <x v="142"/>
    <x v="1"/>
    <x v="1"/>
    <x v="1"/>
    <n v="1"/>
  </r>
  <r>
    <x v="21"/>
    <x v="143"/>
    <x v="3"/>
    <x v="3"/>
    <x v="3"/>
    <n v="1"/>
  </r>
  <r>
    <x v="21"/>
    <x v="144"/>
    <x v="0"/>
    <x v="0"/>
    <x v="0"/>
    <n v="1"/>
  </r>
  <r>
    <x v="21"/>
    <x v="145"/>
    <x v="1"/>
    <x v="1"/>
    <x v="1"/>
    <n v="1"/>
  </r>
  <r>
    <x v="21"/>
    <x v="146"/>
    <x v="0"/>
    <x v="0"/>
    <x v="0"/>
    <n v="1"/>
  </r>
  <r>
    <x v="22"/>
    <x v="1"/>
    <x v="1"/>
    <x v="1"/>
    <x v="1"/>
    <n v="1"/>
  </r>
  <r>
    <x v="22"/>
    <x v="147"/>
    <x v="3"/>
    <x v="3"/>
    <x v="3"/>
    <n v="1"/>
  </r>
  <r>
    <x v="22"/>
    <x v="148"/>
    <x v="4"/>
    <x v="4"/>
    <x v="4"/>
    <n v="1"/>
  </r>
  <r>
    <x v="22"/>
    <x v="149"/>
    <x v="0"/>
    <x v="0"/>
    <x v="0"/>
    <n v="1"/>
  </r>
  <r>
    <x v="23"/>
    <x v="1"/>
    <x v="1"/>
    <x v="1"/>
    <x v="1"/>
    <n v="1"/>
  </r>
  <r>
    <x v="23"/>
    <x v="150"/>
    <x v="0"/>
    <x v="0"/>
    <x v="0"/>
    <n v="1"/>
  </r>
  <r>
    <x v="23"/>
    <x v="151"/>
    <x v="3"/>
    <x v="3"/>
    <x v="3"/>
    <n v="1"/>
  </r>
  <r>
    <x v="24"/>
    <x v="1"/>
    <x v="1"/>
    <x v="1"/>
    <x v="1"/>
    <n v="1"/>
  </r>
  <r>
    <x v="24"/>
    <x v="152"/>
    <x v="1"/>
    <x v="1"/>
    <x v="1"/>
    <n v="1"/>
  </r>
  <r>
    <x v="24"/>
    <x v="153"/>
    <x v="1"/>
    <x v="1"/>
    <x v="1"/>
    <n v="1"/>
  </r>
  <r>
    <x v="24"/>
    <x v="154"/>
    <x v="1"/>
    <x v="1"/>
    <x v="1"/>
    <n v="1"/>
  </r>
  <r>
    <x v="25"/>
    <x v="1"/>
    <x v="1"/>
    <x v="1"/>
    <x v="1"/>
    <n v="1"/>
  </r>
  <r>
    <x v="25"/>
    <x v="155"/>
    <x v="0"/>
    <x v="0"/>
    <x v="0"/>
    <n v="1"/>
  </r>
  <r>
    <x v="25"/>
    <x v="156"/>
    <x v="2"/>
    <x v="2"/>
    <x v="2"/>
    <n v="1"/>
  </r>
  <r>
    <x v="25"/>
    <x v="157"/>
    <x v="0"/>
    <x v="0"/>
    <x v="0"/>
    <n v="1"/>
  </r>
  <r>
    <x v="25"/>
    <x v="158"/>
    <x v="2"/>
    <x v="2"/>
    <x v="2"/>
    <n v="1"/>
  </r>
  <r>
    <x v="26"/>
    <x v="1"/>
    <x v="1"/>
    <x v="1"/>
    <x v="1"/>
    <n v="1"/>
  </r>
  <r>
    <x v="26"/>
    <x v="159"/>
    <x v="0"/>
    <x v="0"/>
    <x v="0"/>
    <n v="1"/>
  </r>
  <r>
    <x v="26"/>
    <x v="160"/>
    <x v="2"/>
    <x v="2"/>
    <x v="2"/>
    <n v="1"/>
  </r>
  <r>
    <x v="26"/>
    <x v="161"/>
    <x v="0"/>
    <x v="0"/>
    <x v="0"/>
    <n v="1"/>
  </r>
  <r>
    <x v="26"/>
    <x v="162"/>
    <x v="0"/>
    <x v="0"/>
    <x v="0"/>
    <n v="1"/>
  </r>
  <r>
    <x v="26"/>
    <x v="163"/>
    <x v="2"/>
    <x v="2"/>
    <x v="2"/>
    <n v="1"/>
  </r>
  <r>
    <x v="26"/>
    <x v="164"/>
    <x v="1"/>
    <x v="1"/>
    <x v="1"/>
    <n v="1"/>
  </r>
  <r>
    <x v="26"/>
    <x v="165"/>
    <x v="2"/>
    <x v="2"/>
    <x v="2"/>
    <n v="1"/>
  </r>
  <r>
    <x v="26"/>
    <x v="166"/>
    <x v="2"/>
    <x v="2"/>
    <x v="2"/>
    <n v="1"/>
  </r>
  <r>
    <x v="26"/>
    <x v="167"/>
    <x v="2"/>
    <x v="2"/>
    <x v="2"/>
    <n v="1"/>
  </r>
  <r>
    <x v="26"/>
    <x v="65"/>
    <x v="2"/>
    <x v="2"/>
    <x v="2"/>
    <n v="1"/>
  </r>
  <r>
    <x v="27"/>
    <x v="1"/>
    <x v="1"/>
    <x v="1"/>
    <x v="1"/>
    <n v="1"/>
  </r>
  <r>
    <x v="28"/>
    <x v="1"/>
    <x v="1"/>
    <x v="1"/>
    <x v="1"/>
    <n v="1"/>
  </r>
  <r>
    <x v="28"/>
    <x v="168"/>
    <x v="2"/>
    <x v="2"/>
    <x v="2"/>
    <n v="1"/>
  </r>
  <r>
    <x v="28"/>
    <x v="169"/>
    <x v="0"/>
    <x v="0"/>
    <x v="0"/>
    <n v="1"/>
  </r>
  <r>
    <x v="28"/>
    <x v="163"/>
    <x v="2"/>
    <x v="2"/>
    <x v="2"/>
    <n v="1"/>
  </r>
  <r>
    <x v="28"/>
    <x v="170"/>
    <x v="2"/>
    <x v="2"/>
    <x v="2"/>
    <n v="1"/>
  </r>
  <r>
    <x v="28"/>
    <x v="171"/>
    <x v="2"/>
    <x v="2"/>
    <x v="2"/>
    <n v="1"/>
  </r>
  <r>
    <x v="28"/>
    <x v="172"/>
    <x v="2"/>
    <x v="2"/>
    <x v="2"/>
    <n v="1"/>
  </r>
  <r>
    <x v="28"/>
    <x v="173"/>
    <x v="2"/>
    <x v="2"/>
    <x v="2"/>
    <n v="1"/>
  </r>
  <r>
    <x v="29"/>
    <x v="1"/>
    <x v="1"/>
    <x v="1"/>
    <x v="1"/>
    <n v="1"/>
  </r>
  <r>
    <x v="29"/>
    <x v="174"/>
    <x v="0"/>
    <x v="0"/>
    <x v="0"/>
    <n v="1"/>
  </r>
  <r>
    <x v="29"/>
    <x v="175"/>
    <x v="3"/>
    <x v="3"/>
    <x v="3"/>
    <n v="1"/>
  </r>
  <r>
    <x v="29"/>
    <x v="176"/>
    <x v="0"/>
    <x v="0"/>
    <x v="0"/>
    <n v="1"/>
  </r>
  <r>
    <x v="29"/>
    <x v="177"/>
    <x v="0"/>
    <x v="0"/>
    <x v="0"/>
    <n v="1"/>
  </r>
  <r>
    <x v="29"/>
    <x v="178"/>
    <x v="3"/>
    <x v="3"/>
    <x v="3"/>
    <n v="1"/>
  </r>
  <r>
    <x v="29"/>
    <x v="179"/>
    <x v="0"/>
    <x v="0"/>
    <x v="0"/>
    <n v="1"/>
  </r>
  <r>
    <x v="29"/>
    <x v="180"/>
    <x v="3"/>
    <x v="3"/>
    <x v="3"/>
    <n v="1"/>
  </r>
  <r>
    <x v="29"/>
    <x v="181"/>
    <x v="0"/>
    <x v="0"/>
    <x v="0"/>
    <n v="1"/>
  </r>
  <r>
    <x v="29"/>
    <x v="182"/>
    <x v="0"/>
    <x v="0"/>
    <x v="0"/>
    <n v="1"/>
  </r>
  <r>
    <x v="29"/>
    <x v="183"/>
    <x v="2"/>
    <x v="2"/>
    <x v="2"/>
    <n v="1"/>
  </r>
  <r>
    <x v="30"/>
    <x v="1"/>
    <x v="1"/>
    <x v="1"/>
    <x v="1"/>
    <n v="1"/>
  </r>
  <r>
    <x v="30"/>
    <x v="184"/>
    <x v="0"/>
    <x v="0"/>
    <x v="0"/>
    <n v="1"/>
  </r>
  <r>
    <x v="30"/>
    <x v="185"/>
    <x v="2"/>
    <x v="2"/>
    <x v="2"/>
    <n v="1"/>
  </r>
  <r>
    <x v="30"/>
    <x v="186"/>
    <x v="0"/>
    <x v="0"/>
    <x v="0"/>
    <n v="1"/>
  </r>
  <r>
    <x v="30"/>
    <x v="187"/>
    <x v="2"/>
    <x v="2"/>
    <x v="2"/>
    <n v="1"/>
  </r>
  <r>
    <x v="31"/>
    <x v="1"/>
    <x v="1"/>
    <x v="1"/>
    <x v="1"/>
    <n v="1"/>
  </r>
  <r>
    <x v="31"/>
    <x v="188"/>
    <x v="0"/>
    <x v="0"/>
    <x v="0"/>
    <n v="1"/>
  </r>
  <r>
    <x v="31"/>
    <x v="189"/>
    <x v="3"/>
    <x v="3"/>
    <x v="3"/>
    <n v="1"/>
  </r>
  <r>
    <x v="32"/>
    <x v="1"/>
    <x v="1"/>
    <x v="1"/>
    <x v="1"/>
    <n v="1"/>
  </r>
  <r>
    <x v="32"/>
    <x v="190"/>
    <x v="3"/>
    <x v="3"/>
    <x v="3"/>
    <n v="1"/>
  </r>
  <r>
    <x v="32"/>
    <x v="191"/>
    <x v="2"/>
    <x v="2"/>
    <x v="2"/>
    <n v="1"/>
  </r>
  <r>
    <x v="32"/>
    <x v="192"/>
    <x v="0"/>
    <x v="0"/>
    <x v="0"/>
    <n v="1"/>
  </r>
  <r>
    <x v="32"/>
    <x v="193"/>
    <x v="3"/>
    <x v="3"/>
    <x v="3"/>
    <n v="1"/>
  </r>
  <r>
    <x v="32"/>
    <x v="194"/>
    <x v="3"/>
    <x v="3"/>
    <x v="3"/>
    <n v="1"/>
  </r>
  <r>
    <x v="32"/>
    <x v="195"/>
    <x v="0"/>
    <x v="0"/>
    <x v="0"/>
    <n v="1"/>
  </r>
  <r>
    <x v="32"/>
    <x v="196"/>
    <x v="3"/>
    <x v="3"/>
    <x v="3"/>
    <n v="1"/>
  </r>
  <r>
    <x v="32"/>
    <x v="197"/>
    <x v="3"/>
    <x v="3"/>
    <x v="3"/>
    <n v="1"/>
  </r>
  <r>
    <x v="32"/>
    <x v="198"/>
    <x v="4"/>
    <x v="4"/>
    <x v="4"/>
    <n v="1"/>
  </r>
  <r>
    <x v="32"/>
    <x v="199"/>
    <x v="0"/>
    <x v="0"/>
    <x v="0"/>
    <n v="1"/>
  </r>
  <r>
    <x v="32"/>
    <x v="200"/>
    <x v="0"/>
    <x v="0"/>
    <x v="0"/>
    <n v="1"/>
  </r>
  <r>
    <x v="32"/>
    <x v="201"/>
    <x v="0"/>
    <x v="0"/>
    <x v="0"/>
    <n v="1"/>
  </r>
  <r>
    <x v="32"/>
    <x v="202"/>
    <x v="3"/>
    <x v="3"/>
    <x v="3"/>
    <n v="1"/>
  </r>
  <r>
    <x v="32"/>
    <x v="149"/>
    <x v="0"/>
    <x v="0"/>
    <x v="0"/>
    <n v="1"/>
  </r>
  <r>
    <x v="32"/>
    <x v="203"/>
    <x v="0"/>
    <x v="0"/>
    <x v="0"/>
    <n v="1"/>
  </r>
  <r>
    <x v="32"/>
    <x v="204"/>
    <x v="0"/>
    <x v="0"/>
    <x v="0"/>
    <n v="1"/>
  </r>
  <r>
    <x v="32"/>
    <x v="205"/>
    <x v="4"/>
    <x v="4"/>
    <x v="4"/>
    <n v="1"/>
  </r>
  <r>
    <x v="32"/>
    <x v="206"/>
    <x v="0"/>
    <x v="0"/>
    <x v="0"/>
    <n v="1"/>
  </r>
  <r>
    <x v="32"/>
    <x v="207"/>
    <x v="0"/>
    <x v="0"/>
    <x v="0"/>
    <n v="1"/>
  </r>
  <r>
    <x v="33"/>
    <x v="1"/>
    <x v="1"/>
    <x v="1"/>
    <x v="1"/>
    <n v="1"/>
  </r>
  <r>
    <x v="33"/>
    <x v="208"/>
    <x v="3"/>
    <x v="3"/>
    <x v="3"/>
    <n v="1"/>
  </r>
  <r>
    <x v="33"/>
    <x v="209"/>
    <x v="0"/>
    <x v="0"/>
    <x v="0"/>
    <n v="1"/>
  </r>
  <r>
    <x v="33"/>
    <x v="210"/>
    <x v="0"/>
    <x v="0"/>
    <x v="0"/>
    <n v="1"/>
  </r>
  <r>
    <x v="33"/>
    <x v="211"/>
    <x v="2"/>
    <x v="2"/>
    <x v="2"/>
    <n v="1"/>
  </r>
  <r>
    <x v="33"/>
    <x v="212"/>
    <x v="2"/>
    <x v="2"/>
    <x v="2"/>
    <n v="1"/>
  </r>
  <r>
    <x v="33"/>
    <x v="213"/>
    <x v="1"/>
    <x v="1"/>
    <x v="1"/>
    <n v="1"/>
  </r>
  <r>
    <x v="34"/>
    <x v="1"/>
    <x v="1"/>
    <x v="1"/>
    <x v="1"/>
    <n v="1"/>
  </r>
  <r>
    <x v="34"/>
    <x v="214"/>
    <x v="0"/>
    <x v="0"/>
    <x v="0"/>
    <n v="1"/>
  </r>
  <r>
    <x v="35"/>
    <x v="1"/>
    <x v="1"/>
    <x v="1"/>
    <x v="1"/>
    <n v="1"/>
  </r>
  <r>
    <x v="35"/>
    <x v="215"/>
    <x v="0"/>
    <x v="0"/>
    <x v="0"/>
    <n v="1"/>
  </r>
  <r>
    <x v="35"/>
    <x v="216"/>
    <x v="3"/>
    <x v="3"/>
    <x v="3"/>
    <n v="1"/>
  </r>
  <r>
    <x v="35"/>
    <x v="217"/>
    <x v="0"/>
    <x v="0"/>
    <x v="0"/>
    <n v="1"/>
  </r>
  <r>
    <x v="35"/>
    <x v="218"/>
    <x v="0"/>
    <x v="0"/>
    <x v="0"/>
    <n v="1"/>
  </r>
  <r>
    <x v="35"/>
    <x v="219"/>
    <x v="4"/>
    <x v="4"/>
    <x v="4"/>
    <n v="1"/>
  </r>
  <r>
    <x v="35"/>
    <x v="135"/>
    <x v="3"/>
    <x v="3"/>
    <x v="3"/>
    <n v="1"/>
  </r>
  <r>
    <x v="35"/>
    <x v="220"/>
    <x v="3"/>
    <x v="3"/>
    <x v="3"/>
    <n v="1"/>
  </r>
  <r>
    <x v="36"/>
    <x v="1"/>
    <x v="1"/>
    <x v="1"/>
    <x v="1"/>
    <n v="1"/>
  </r>
  <r>
    <x v="36"/>
    <x v="221"/>
    <x v="2"/>
    <x v="2"/>
    <x v="2"/>
    <n v="1"/>
  </r>
  <r>
    <x v="36"/>
    <x v="222"/>
    <x v="0"/>
    <x v="0"/>
    <x v="0"/>
    <n v="1"/>
  </r>
  <r>
    <x v="36"/>
    <x v="223"/>
    <x v="0"/>
    <x v="0"/>
    <x v="0"/>
    <n v="1"/>
  </r>
  <r>
    <x v="36"/>
    <x v="224"/>
    <x v="1"/>
    <x v="1"/>
    <x v="1"/>
    <n v="1"/>
  </r>
  <r>
    <x v="36"/>
    <x v="225"/>
    <x v="2"/>
    <x v="2"/>
    <x v="2"/>
    <n v="1"/>
  </r>
  <r>
    <x v="36"/>
    <x v="226"/>
    <x v="0"/>
    <x v="0"/>
    <x v="0"/>
    <n v="1"/>
  </r>
  <r>
    <x v="36"/>
    <x v="227"/>
    <x v="2"/>
    <x v="2"/>
    <x v="2"/>
    <n v="1"/>
  </r>
  <r>
    <x v="36"/>
    <x v="228"/>
    <x v="0"/>
    <x v="0"/>
    <x v="0"/>
    <n v="1"/>
  </r>
  <r>
    <x v="36"/>
    <x v="229"/>
    <x v="0"/>
    <x v="0"/>
    <x v="0"/>
    <n v="1"/>
  </r>
  <r>
    <x v="36"/>
    <x v="230"/>
    <x v="4"/>
    <x v="4"/>
    <x v="4"/>
    <n v="1"/>
  </r>
  <r>
    <x v="36"/>
    <x v="231"/>
    <x v="0"/>
    <x v="0"/>
    <x v="0"/>
    <n v="1"/>
  </r>
  <r>
    <x v="36"/>
    <x v="232"/>
    <x v="2"/>
    <x v="2"/>
    <x v="2"/>
    <n v="1"/>
  </r>
  <r>
    <x v="36"/>
    <x v="233"/>
    <x v="2"/>
    <x v="2"/>
    <x v="2"/>
    <n v="1"/>
  </r>
  <r>
    <x v="37"/>
    <x v="1"/>
    <x v="1"/>
    <x v="1"/>
    <x v="1"/>
    <n v="1"/>
  </r>
  <r>
    <x v="37"/>
    <x v="234"/>
    <x v="0"/>
    <x v="0"/>
    <x v="0"/>
    <n v="1"/>
  </r>
  <r>
    <x v="37"/>
    <x v="235"/>
    <x v="0"/>
    <x v="0"/>
    <x v="0"/>
    <n v="1"/>
  </r>
  <r>
    <x v="38"/>
    <x v="1"/>
    <x v="1"/>
    <x v="1"/>
    <x v="1"/>
    <n v="1"/>
  </r>
  <r>
    <x v="38"/>
    <x v="236"/>
    <x v="4"/>
    <x v="4"/>
    <x v="4"/>
    <n v="1"/>
  </r>
  <r>
    <x v="38"/>
    <x v="131"/>
    <x v="2"/>
    <x v="2"/>
    <x v="2"/>
    <n v="1"/>
  </r>
  <r>
    <x v="38"/>
    <x v="237"/>
    <x v="0"/>
    <x v="0"/>
    <x v="0"/>
    <n v="1"/>
  </r>
  <r>
    <x v="38"/>
    <x v="238"/>
    <x v="2"/>
    <x v="2"/>
    <x v="2"/>
    <n v="1"/>
  </r>
  <r>
    <x v="39"/>
    <x v="1"/>
    <x v="1"/>
    <x v="1"/>
    <x v="1"/>
    <n v="1"/>
  </r>
  <r>
    <x v="39"/>
    <x v="239"/>
    <x v="0"/>
    <x v="0"/>
    <x v="0"/>
    <n v="1"/>
  </r>
  <r>
    <x v="39"/>
    <x v="6"/>
    <x v="2"/>
    <x v="2"/>
    <x v="2"/>
    <n v="1"/>
  </r>
  <r>
    <x v="39"/>
    <x v="240"/>
    <x v="2"/>
    <x v="2"/>
    <x v="2"/>
    <n v="1"/>
  </r>
  <r>
    <x v="40"/>
    <x v="1"/>
    <x v="1"/>
    <x v="1"/>
    <x v="1"/>
    <n v="1"/>
  </r>
  <r>
    <x v="40"/>
    <x v="241"/>
    <x v="3"/>
    <x v="3"/>
    <x v="3"/>
    <n v="1"/>
  </r>
  <r>
    <x v="40"/>
    <x v="242"/>
    <x v="2"/>
    <x v="2"/>
    <x v="2"/>
    <n v="1"/>
  </r>
  <r>
    <x v="40"/>
    <x v="243"/>
    <x v="2"/>
    <x v="2"/>
    <x v="2"/>
    <n v="1"/>
  </r>
  <r>
    <x v="40"/>
    <x v="244"/>
    <x v="2"/>
    <x v="2"/>
    <x v="2"/>
    <n v="1"/>
  </r>
  <r>
    <x v="40"/>
    <x v="245"/>
    <x v="3"/>
    <x v="3"/>
    <x v="3"/>
    <n v="1"/>
  </r>
  <r>
    <x v="41"/>
    <x v="1"/>
    <x v="1"/>
    <x v="1"/>
    <x v="1"/>
    <n v="1"/>
  </r>
  <r>
    <x v="41"/>
    <x v="246"/>
    <x v="0"/>
    <x v="0"/>
    <x v="0"/>
    <n v="1"/>
  </r>
  <r>
    <x v="41"/>
    <x v="247"/>
    <x v="0"/>
    <x v="0"/>
    <x v="0"/>
    <n v="1"/>
  </r>
  <r>
    <x v="41"/>
    <x v="248"/>
    <x v="1"/>
    <x v="1"/>
    <x v="1"/>
    <n v="1"/>
  </r>
  <r>
    <x v="41"/>
    <x v="94"/>
    <x v="0"/>
    <x v="0"/>
    <x v="0"/>
    <n v="1"/>
  </r>
  <r>
    <x v="41"/>
    <x v="249"/>
    <x v="2"/>
    <x v="2"/>
    <x v="2"/>
    <n v="1"/>
  </r>
  <r>
    <x v="41"/>
    <x v="250"/>
    <x v="0"/>
    <x v="0"/>
    <x v="0"/>
    <n v="1"/>
  </r>
  <r>
    <x v="41"/>
    <x v="251"/>
    <x v="2"/>
    <x v="2"/>
    <x v="2"/>
    <n v="1"/>
  </r>
  <r>
    <x v="41"/>
    <x v="252"/>
    <x v="2"/>
    <x v="2"/>
    <x v="2"/>
    <n v="1"/>
  </r>
  <r>
    <x v="41"/>
    <x v="253"/>
    <x v="0"/>
    <x v="0"/>
    <x v="0"/>
    <n v="1"/>
  </r>
  <r>
    <x v="41"/>
    <x v="254"/>
    <x v="2"/>
    <x v="2"/>
    <x v="2"/>
    <n v="1"/>
  </r>
  <r>
    <x v="41"/>
    <x v="255"/>
    <x v="2"/>
    <x v="2"/>
    <x v="2"/>
    <n v="1"/>
  </r>
  <r>
    <x v="42"/>
    <x v="1"/>
    <x v="1"/>
    <x v="1"/>
    <x v="1"/>
    <n v="1"/>
  </r>
  <r>
    <x v="42"/>
    <x v="256"/>
    <x v="3"/>
    <x v="3"/>
    <x v="3"/>
    <n v="1"/>
  </r>
  <r>
    <x v="42"/>
    <x v="257"/>
    <x v="4"/>
    <x v="4"/>
    <x v="4"/>
    <n v="1"/>
  </r>
  <r>
    <x v="42"/>
    <x v="258"/>
    <x v="2"/>
    <x v="2"/>
    <x v="2"/>
    <n v="1"/>
  </r>
  <r>
    <x v="42"/>
    <x v="259"/>
    <x v="0"/>
    <x v="0"/>
    <x v="0"/>
    <n v="1"/>
  </r>
  <r>
    <x v="43"/>
    <x v="1"/>
    <x v="1"/>
    <x v="1"/>
    <x v="1"/>
    <n v="1"/>
  </r>
  <r>
    <x v="43"/>
    <x v="260"/>
    <x v="1"/>
    <x v="1"/>
    <x v="1"/>
    <n v="1"/>
  </r>
  <r>
    <x v="43"/>
    <x v="261"/>
    <x v="0"/>
    <x v="0"/>
    <x v="0"/>
    <n v="1"/>
  </r>
  <r>
    <x v="43"/>
    <x v="63"/>
    <x v="4"/>
    <x v="4"/>
    <x v="4"/>
    <n v="1"/>
  </r>
  <r>
    <x v="43"/>
    <x v="262"/>
    <x v="0"/>
    <x v="0"/>
    <x v="0"/>
    <n v="1"/>
  </r>
  <r>
    <x v="43"/>
    <x v="263"/>
    <x v="1"/>
    <x v="1"/>
    <x v="1"/>
    <n v="1"/>
  </r>
  <r>
    <x v="43"/>
    <x v="264"/>
    <x v="0"/>
    <x v="0"/>
    <x v="0"/>
    <n v="1"/>
  </r>
  <r>
    <x v="43"/>
    <x v="265"/>
    <x v="2"/>
    <x v="2"/>
    <x v="2"/>
    <n v="1"/>
  </r>
  <r>
    <x v="43"/>
    <x v="266"/>
    <x v="2"/>
    <x v="2"/>
    <x v="2"/>
    <n v="1"/>
  </r>
  <r>
    <x v="43"/>
    <x v="267"/>
    <x v="1"/>
    <x v="1"/>
    <x v="1"/>
    <n v="1"/>
  </r>
  <r>
    <x v="43"/>
    <x v="268"/>
    <x v="0"/>
    <x v="0"/>
    <x v="0"/>
    <n v="1"/>
  </r>
  <r>
    <x v="44"/>
    <x v="1"/>
    <x v="1"/>
    <x v="1"/>
    <x v="1"/>
    <n v="1"/>
  </r>
  <r>
    <x v="44"/>
    <x v="269"/>
    <x v="3"/>
    <x v="3"/>
    <x v="3"/>
    <n v="1"/>
  </r>
  <r>
    <x v="44"/>
    <x v="172"/>
    <x v="3"/>
    <x v="3"/>
    <x v="3"/>
    <n v="1"/>
  </r>
  <r>
    <x v="44"/>
    <x v="270"/>
    <x v="2"/>
    <x v="2"/>
    <x v="2"/>
    <n v="1"/>
  </r>
  <r>
    <x v="44"/>
    <x v="271"/>
    <x v="3"/>
    <x v="3"/>
    <x v="3"/>
    <n v="1"/>
  </r>
  <r>
    <x v="44"/>
    <x v="272"/>
    <x v="3"/>
    <x v="3"/>
    <x v="3"/>
    <n v="1"/>
  </r>
  <r>
    <x v="45"/>
    <x v="1"/>
    <x v="1"/>
    <x v="1"/>
    <x v="1"/>
    <n v="1"/>
  </r>
  <r>
    <x v="45"/>
    <x v="273"/>
    <x v="3"/>
    <x v="3"/>
    <x v="3"/>
    <n v="1"/>
  </r>
  <r>
    <x v="45"/>
    <x v="274"/>
    <x v="3"/>
    <x v="3"/>
    <x v="3"/>
    <n v="1"/>
  </r>
  <r>
    <x v="45"/>
    <x v="275"/>
    <x v="0"/>
    <x v="0"/>
    <x v="0"/>
    <n v="1"/>
  </r>
  <r>
    <x v="45"/>
    <x v="276"/>
    <x v="4"/>
    <x v="4"/>
    <x v="4"/>
    <n v="1"/>
  </r>
  <r>
    <x v="45"/>
    <x v="277"/>
    <x v="3"/>
    <x v="3"/>
    <x v="3"/>
    <n v="1"/>
  </r>
  <r>
    <x v="45"/>
    <x v="278"/>
    <x v="4"/>
    <x v="4"/>
    <x v="4"/>
    <n v="1"/>
  </r>
  <r>
    <x v="45"/>
    <x v="279"/>
    <x v="3"/>
    <x v="3"/>
    <x v="3"/>
    <n v="1"/>
  </r>
  <r>
    <x v="45"/>
    <x v="280"/>
    <x v="3"/>
    <x v="3"/>
    <x v="3"/>
    <n v="1"/>
  </r>
  <r>
    <x v="45"/>
    <x v="281"/>
    <x v="3"/>
    <x v="3"/>
    <x v="3"/>
    <n v="1"/>
  </r>
  <r>
    <x v="46"/>
    <x v="1"/>
    <x v="1"/>
    <x v="1"/>
    <x v="1"/>
    <n v="1"/>
  </r>
  <r>
    <x v="46"/>
    <x v="282"/>
    <x v="0"/>
    <x v="0"/>
    <x v="0"/>
    <n v="1"/>
  </r>
  <r>
    <x v="46"/>
    <x v="283"/>
    <x v="0"/>
    <x v="0"/>
    <x v="0"/>
    <n v="1"/>
  </r>
  <r>
    <x v="46"/>
    <x v="284"/>
    <x v="0"/>
    <x v="0"/>
    <x v="0"/>
    <n v="1"/>
  </r>
  <r>
    <x v="47"/>
    <x v="1"/>
    <x v="1"/>
    <x v="1"/>
    <x v="1"/>
    <n v="1"/>
  </r>
  <r>
    <x v="47"/>
    <x v="285"/>
    <x v="1"/>
    <x v="1"/>
    <x v="1"/>
    <n v="1"/>
  </r>
  <r>
    <x v="47"/>
    <x v="236"/>
    <x v="1"/>
    <x v="1"/>
    <x v="1"/>
    <n v="1"/>
  </r>
  <r>
    <x v="48"/>
    <x v="1"/>
    <x v="1"/>
    <x v="1"/>
    <x v="1"/>
    <n v="1"/>
  </r>
  <r>
    <x v="48"/>
    <x v="286"/>
    <x v="2"/>
    <x v="2"/>
    <x v="2"/>
    <n v="1"/>
  </r>
  <r>
    <x v="48"/>
    <x v="287"/>
    <x v="4"/>
    <x v="4"/>
    <x v="4"/>
    <n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PivotTable10" cacheId="0" applyNumberFormats="0" applyBorderFormats="0" applyFontFormats="0" applyPatternFormats="0" applyAlignmentFormats="0" applyWidthHeightFormats="1" dataCaption="Values" updatedVersion="8" minRefreshableVersion="3" useAutoFormatting="1" rowGrandTotals="0" colGrandTotals="0" itemPrintTitles="1" createdVersion="6" indent="0" outline="1" outlineData="1" multipleFieldFilters="0">
  <location ref="M1:M1438" firstHeaderRow="1" firstDataRow="1" firstDataCol="1"/>
  <pivotFields count="6">
    <pivotField axis="axisRow" showAll="0">
      <items count="5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m="1" x="49"/>
        <item t="default"/>
      </items>
    </pivotField>
    <pivotField axis="axisRow" showAll="0" defaultSubtotal="0">
      <items count="341">
        <item x="126"/>
        <item m="1" x="308"/>
        <item m="1" x="297"/>
        <item x="190"/>
        <item x="111"/>
        <item x="221"/>
        <item x="113"/>
        <item x="136"/>
        <item x="127"/>
        <item x="12"/>
        <item m="1" x="339"/>
        <item x="246"/>
        <item m="1" x="318"/>
        <item x="44"/>
        <item x="88"/>
        <item x="89"/>
        <item x="160"/>
        <item m="1" x="315"/>
        <item x="90"/>
        <item x="247"/>
        <item x="13"/>
        <item x="128"/>
        <item m="1" x="290"/>
        <item x="133"/>
        <item x="14"/>
        <item m="1" x="307"/>
        <item x="215"/>
        <item x="216"/>
        <item m="1" x="326"/>
        <item x="248"/>
        <item x="191"/>
        <item x="2"/>
        <item x="260"/>
        <item m="1" x="319"/>
        <item x="66"/>
        <item x="96"/>
        <item x="99"/>
        <item x="107"/>
        <item x="114"/>
        <item x="45"/>
        <item x="67"/>
        <item x="241"/>
        <item x="59"/>
        <item m="1" x="337"/>
        <item x="222"/>
        <item x="192"/>
        <item x="269"/>
        <item x="115"/>
        <item x="129"/>
        <item m="1" x="291"/>
        <item x="185"/>
        <item x="130"/>
        <item x="161"/>
        <item x="236"/>
        <item m="1" x="329"/>
        <item x="162"/>
        <item x="261"/>
        <item m="1" x="312"/>
        <item x="174"/>
        <item x="223"/>
        <item x="100"/>
        <item x="208"/>
        <item x="217"/>
        <item x="209"/>
        <item x="68"/>
        <item x="286"/>
        <item x="97"/>
        <item m="1" x="320"/>
        <item x="46"/>
        <item x="131"/>
        <item m="1" x="324"/>
        <item x="210"/>
        <item x="168"/>
        <item x="169"/>
        <item m="1" x="316"/>
        <item x="47"/>
        <item x="48"/>
        <item m="1" x="288"/>
        <item x="94"/>
        <item m="1" x="321"/>
        <item x="211"/>
        <item x="69"/>
        <item m="1" x="338"/>
        <item x="15"/>
        <item x="49"/>
        <item x="95"/>
        <item x="137"/>
        <item x="63"/>
        <item m="1" x="331"/>
        <item x="147"/>
        <item x="51"/>
        <item x="163"/>
        <item m="1" x="311"/>
        <item m="1" x="317"/>
        <item m="1" x="293"/>
        <item m="1" x="296"/>
        <item x="101"/>
        <item x="175"/>
        <item x="176"/>
        <item m="1" x="333"/>
        <item m="1" x="305"/>
        <item x="218"/>
        <item x="16"/>
        <item x="273"/>
        <item x="116"/>
        <item x="164"/>
        <item x="177"/>
        <item x="193"/>
        <item x="52"/>
        <item x="70"/>
        <item x="71"/>
        <item x="72"/>
        <item m="1" x="299"/>
        <item x="17"/>
        <item m="1" x="289"/>
        <item m="1" x="310"/>
        <item x="249"/>
        <item x="224"/>
        <item x="194"/>
        <item x="7"/>
        <item x="53"/>
        <item x="138"/>
        <item x="165"/>
        <item x="73"/>
        <item x="3"/>
        <item x="212"/>
        <item m="1" x="314"/>
        <item x="225"/>
        <item x="60"/>
        <item x="156"/>
        <item x="226"/>
        <item x="237"/>
        <item x="139"/>
        <item x="6"/>
        <item m="1" x="309"/>
        <item x="250"/>
        <item x="117"/>
        <item x="188"/>
        <item x="104"/>
        <item x="195"/>
        <item x="287"/>
        <item x="234"/>
        <item x="91"/>
        <item m="1" x="334"/>
        <item x="157"/>
        <item x="150"/>
        <item x="106"/>
        <item x="8"/>
        <item x="134"/>
        <item x="108"/>
        <item x="74"/>
        <item x="166"/>
        <item x="196"/>
        <item x="243"/>
        <item x="170"/>
        <item x="105"/>
        <item x="197"/>
        <item x="227"/>
        <item x="189"/>
        <item x="171"/>
        <item x="64"/>
        <item x="109"/>
        <item x="219"/>
        <item x="18"/>
        <item x="262"/>
        <item x="110"/>
        <item x="263"/>
        <item x="140"/>
        <item x="282"/>
        <item x="228"/>
        <item x="19"/>
        <item x="172"/>
        <item m="1" x="304"/>
        <item x="92"/>
        <item x="118"/>
        <item x="244"/>
        <item m="1" x="292"/>
        <item x="75"/>
        <item x="141"/>
        <item x="251"/>
        <item x="20"/>
        <item x="283"/>
        <item x="148"/>
        <item x="158"/>
        <item x="256"/>
        <item x="5"/>
        <item x="21"/>
        <item x="229"/>
        <item x="270"/>
        <item x="54"/>
        <item m="1" x="302"/>
        <item x="142"/>
        <item x="238"/>
        <item x="119"/>
        <item x="22"/>
        <item x="76"/>
        <item x="245"/>
        <item x="61"/>
        <item x="62"/>
        <item x="112"/>
        <item x="198"/>
        <item x="178"/>
        <item x="199"/>
        <item x="120"/>
        <item x="200"/>
        <item x="102"/>
        <item x="23"/>
        <item x="24"/>
        <item x="132"/>
        <item x="274"/>
        <item x="214"/>
        <item x="275"/>
        <item x="0"/>
        <item x="77"/>
        <item x="1"/>
        <item x="152"/>
        <item x="25"/>
        <item x="78"/>
        <item x="257"/>
        <item x="179"/>
        <item x="252"/>
        <item m="1" x="328"/>
        <item x="143"/>
        <item x="230"/>
        <item x="9"/>
        <item x="231"/>
        <item x="121"/>
        <item x="253"/>
        <item x="122"/>
        <item x="26"/>
        <item m="1" x="313"/>
        <item x="276"/>
        <item x="135"/>
        <item m="1" x="301"/>
        <item x="173"/>
        <item x="201"/>
        <item x="180"/>
        <item x="235"/>
        <item x="258"/>
        <item x="80"/>
        <item x="123"/>
        <item x="167"/>
        <item x="240"/>
        <item x="232"/>
        <item x="277"/>
        <item x="264"/>
        <item x="202"/>
        <item x="265"/>
        <item x="149"/>
        <item m="1" x="340"/>
        <item m="1" x="325"/>
        <item m="1" x="330"/>
        <item x="27"/>
        <item x="259"/>
        <item x="254"/>
        <item x="28"/>
        <item x="29"/>
        <item x="30"/>
        <item x="31"/>
        <item x="213"/>
        <item x="32"/>
        <item x="33"/>
        <item x="186"/>
        <item m="1" x="303"/>
        <item x="35"/>
        <item x="81"/>
        <item x="203"/>
        <item x="93"/>
        <item x="220"/>
        <item x="278"/>
        <item x="82"/>
        <item x="10"/>
        <item x="55"/>
        <item x="181"/>
        <item x="145"/>
        <item x="36"/>
        <item x="255"/>
        <item x="153"/>
        <item x="279"/>
        <item x="124"/>
        <item x="182"/>
        <item x="83"/>
        <item x="151"/>
        <item m="1" x="335"/>
        <item m="1" x="332"/>
        <item x="56"/>
        <item m="1" x="327"/>
        <item m="1" x="306"/>
        <item x="84"/>
        <item x="284"/>
        <item x="98"/>
        <item x="38"/>
        <item x="204"/>
        <item x="280"/>
        <item x="39"/>
        <item x="85"/>
        <item x="86"/>
        <item x="187"/>
        <item x="205"/>
        <item x="57"/>
        <item x="183"/>
        <item x="146"/>
        <item m="1" x="336"/>
        <item x="40"/>
        <item x="11"/>
        <item x="58"/>
        <item x="281"/>
        <item x="87"/>
        <item x="266"/>
        <item x="41"/>
        <item m="1" x="294"/>
        <item x="267"/>
        <item x="207"/>
        <item x="42"/>
        <item x="272"/>
        <item m="1" x="322"/>
        <item x="268"/>
        <item x="65"/>
        <item m="1" x="295"/>
        <item m="1" x="323"/>
        <item x="125"/>
        <item x="43"/>
        <item x="37"/>
        <item x="34"/>
        <item x="50"/>
        <item x="79"/>
        <item x="103"/>
        <item m="1" x="300"/>
        <item x="144"/>
        <item x="154"/>
        <item x="155"/>
        <item x="159"/>
        <item x="206"/>
        <item x="233"/>
        <item x="239"/>
        <item x="242"/>
        <item m="1" x="298"/>
        <item x="271"/>
        <item x="184"/>
        <item x="4"/>
        <item x="285"/>
      </items>
    </pivotField>
    <pivotField axis="axisRow" showAll="0" defaultSubtotal="0">
      <items count="8">
        <item m="1" x="6"/>
        <item m="1" x="5"/>
        <item x="1"/>
        <item m="1" x="7"/>
        <item x="2"/>
        <item x="0"/>
        <item x="3"/>
        <item x="4"/>
      </items>
    </pivotField>
    <pivotField axis="axisRow" showAll="0" defaultSubtotal="0">
      <items count="10">
        <item m="1" x="9"/>
        <item m="1" x="6"/>
        <item m="1" x="5"/>
        <item m="1" x="7"/>
        <item m="1" x="8"/>
        <item x="1"/>
        <item x="2"/>
        <item x="0"/>
        <item x="3"/>
        <item x="4"/>
      </items>
    </pivotField>
    <pivotField axis="axisRow" numFmtId="164" showAll="0" defaultSubtotal="0">
      <items count="9">
        <item m="1" x="8"/>
        <item m="1" x="6"/>
        <item x="1"/>
        <item x="2"/>
        <item m="1" x="7"/>
        <item m="1" x="5"/>
        <item x="3"/>
        <item x="0"/>
        <item x="4"/>
      </items>
    </pivotField>
    <pivotField showAll="0"/>
  </pivotFields>
  <rowFields count="5">
    <field x="0"/>
    <field x="1"/>
    <field x="2"/>
    <field x="3"/>
    <field x="4"/>
  </rowFields>
  <rowItems count="1437">
    <i>
      <x/>
    </i>
    <i r="1">
      <x v="212"/>
    </i>
    <i r="2">
      <x v="5"/>
    </i>
    <i r="3">
      <x v="7"/>
    </i>
    <i r="4">
      <x v="7"/>
    </i>
    <i r="1">
      <x v="214"/>
    </i>
    <i r="2">
      <x v="2"/>
    </i>
    <i r="3">
      <x v="5"/>
    </i>
    <i r="4">
      <x v="2"/>
    </i>
    <i>
      <x v="1"/>
    </i>
    <i r="1">
      <x v="31"/>
    </i>
    <i r="2">
      <x v="5"/>
    </i>
    <i r="3">
      <x v="7"/>
    </i>
    <i r="4">
      <x v="7"/>
    </i>
    <i r="1">
      <x v="124"/>
    </i>
    <i r="2">
      <x v="4"/>
    </i>
    <i r="3">
      <x v="6"/>
    </i>
    <i r="4">
      <x v="3"/>
    </i>
    <i r="1">
      <x v="185"/>
    </i>
    <i r="2">
      <x v="4"/>
    </i>
    <i r="3">
      <x v="6"/>
    </i>
    <i r="4">
      <x v="3"/>
    </i>
    <i r="1">
      <x v="214"/>
    </i>
    <i r="2">
      <x v="2"/>
    </i>
    <i r="3">
      <x v="5"/>
    </i>
    <i r="4">
      <x v="2"/>
    </i>
    <i r="1">
      <x v="339"/>
    </i>
    <i r="2">
      <x v="4"/>
    </i>
    <i r="3">
      <x v="6"/>
    </i>
    <i r="4">
      <x v="3"/>
    </i>
    <i>
      <x v="2"/>
    </i>
    <i r="1">
      <x v="133"/>
    </i>
    <i r="2">
      <x v="2"/>
    </i>
    <i r="3">
      <x v="5"/>
    </i>
    <i r="4">
      <x v="2"/>
    </i>
    <i r="1">
      <x v="214"/>
    </i>
    <i r="2">
      <x v="2"/>
    </i>
    <i r="3">
      <x v="5"/>
    </i>
    <i r="4">
      <x v="2"/>
    </i>
    <i>
      <x v="3"/>
    </i>
    <i r="1">
      <x v="119"/>
    </i>
    <i r="2">
      <x v="5"/>
    </i>
    <i r="3">
      <x v="7"/>
    </i>
    <i r="4">
      <x v="7"/>
    </i>
    <i r="1">
      <x v="147"/>
    </i>
    <i r="2">
      <x v="4"/>
    </i>
    <i r="3">
      <x v="6"/>
    </i>
    <i r="4">
      <x v="3"/>
    </i>
    <i r="1">
      <x v="214"/>
    </i>
    <i r="2">
      <x v="2"/>
    </i>
    <i r="3">
      <x v="5"/>
    </i>
    <i r="4">
      <x v="2"/>
    </i>
    <i r="1">
      <x v="224"/>
    </i>
    <i r="2">
      <x v="6"/>
    </i>
    <i r="3">
      <x v="8"/>
    </i>
    <i r="4">
      <x v="6"/>
    </i>
    <i r="1">
      <x v="271"/>
    </i>
    <i r="2">
      <x v="7"/>
    </i>
    <i r="3">
      <x v="9"/>
    </i>
    <i r="4">
      <x v="8"/>
    </i>
    <i r="1">
      <x v="304"/>
    </i>
    <i r="2">
      <x v="5"/>
    </i>
    <i r="3">
      <x v="7"/>
    </i>
    <i r="4">
      <x v="7"/>
    </i>
    <i>
      <x v="4"/>
    </i>
    <i r="1">
      <x v="9"/>
    </i>
    <i r="2">
      <x v="6"/>
    </i>
    <i r="3">
      <x v="8"/>
    </i>
    <i r="4">
      <x v="6"/>
    </i>
    <i r="1">
      <x v="20"/>
    </i>
    <i r="2">
      <x v="4"/>
    </i>
    <i r="3">
      <x v="6"/>
    </i>
    <i r="4">
      <x v="3"/>
    </i>
    <i r="1">
      <x v="24"/>
    </i>
    <i r="2">
      <x v="6"/>
    </i>
    <i r="3">
      <x v="8"/>
    </i>
    <i r="4">
      <x v="6"/>
    </i>
    <i r="1">
      <x v="83"/>
    </i>
    <i r="2">
      <x v="5"/>
    </i>
    <i r="3">
      <x v="7"/>
    </i>
    <i r="4">
      <x v="7"/>
    </i>
    <i r="1">
      <x v="102"/>
    </i>
    <i r="2">
      <x v="6"/>
    </i>
    <i r="3">
      <x v="8"/>
    </i>
    <i r="4">
      <x v="6"/>
    </i>
    <i r="1">
      <x v="113"/>
    </i>
    <i r="2">
      <x v="6"/>
    </i>
    <i r="3">
      <x v="8"/>
    </i>
    <i r="4">
      <x v="6"/>
    </i>
    <i r="1">
      <x v="163"/>
    </i>
    <i r="2">
      <x v="6"/>
    </i>
    <i r="3">
      <x v="8"/>
    </i>
    <i r="4">
      <x v="6"/>
    </i>
    <i r="1">
      <x v="170"/>
    </i>
    <i r="2">
      <x v="6"/>
    </i>
    <i r="3">
      <x v="8"/>
    </i>
    <i r="4">
      <x v="6"/>
    </i>
    <i r="1">
      <x v="180"/>
    </i>
    <i r="2">
      <x v="7"/>
    </i>
    <i r="3">
      <x v="9"/>
    </i>
    <i r="4">
      <x v="8"/>
    </i>
    <i r="1">
      <x v="186"/>
    </i>
    <i r="2">
      <x v="7"/>
    </i>
    <i r="3">
      <x v="9"/>
    </i>
    <i r="4">
      <x v="8"/>
    </i>
    <i r="1">
      <x v="194"/>
    </i>
    <i r="2">
      <x v="7"/>
    </i>
    <i r="3">
      <x v="9"/>
    </i>
    <i r="4">
      <x v="8"/>
    </i>
    <i r="1">
      <x v="206"/>
    </i>
    <i r="2">
      <x v="5"/>
    </i>
    <i r="3">
      <x v="7"/>
    </i>
    <i r="4">
      <x v="7"/>
    </i>
    <i r="1">
      <x v="207"/>
    </i>
    <i r="2">
      <x v="7"/>
    </i>
    <i r="3">
      <x v="9"/>
    </i>
    <i r="4">
      <x v="8"/>
    </i>
    <i r="1">
      <x v="214"/>
    </i>
    <i r="2">
      <x v="2"/>
    </i>
    <i r="3">
      <x v="5"/>
    </i>
    <i r="4">
      <x v="2"/>
    </i>
    <i r="1">
      <x v="216"/>
    </i>
    <i r="2">
      <x v="6"/>
    </i>
    <i r="3">
      <x v="8"/>
    </i>
    <i r="4">
      <x v="6"/>
    </i>
    <i r="1">
      <x v="229"/>
    </i>
    <i r="2">
      <x v="6"/>
    </i>
    <i r="3">
      <x v="8"/>
    </i>
    <i r="4">
      <x v="6"/>
    </i>
    <i r="1">
      <x v="252"/>
    </i>
    <i r="2">
      <x v="6"/>
    </i>
    <i r="3">
      <x v="8"/>
    </i>
    <i r="4">
      <x v="6"/>
    </i>
    <i r="1">
      <x v="255"/>
    </i>
    <i r="2">
      <x v="6"/>
    </i>
    <i r="3">
      <x v="8"/>
    </i>
    <i r="4">
      <x v="6"/>
    </i>
    <i r="1">
      <x v="256"/>
    </i>
    <i r="2">
      <x v="7"/>
    </i>
    <i r="3">
      <x v="9"/>
    </i>
    <i r="4">
      <x v="8"/>
    </i>
    <i r="1">
      <x v="257"/>
    </i>
    <i r="2">
      <x v="6"/>
    </i>
    <i r="3">
      <x v="8"/>
    </i>
    <i r="4">
      <x v="6"/>
    </i>
    <i r="1">
      <x v="258"/>
    </i>
    <i r="2">
      <x v="6"/>
    </i>
    <i r="3">
      <x v="8"/>
    </i>
    <i r="4">
      <x v="6"/>
    </i>
    <i r="1">
      <x v="260"/>
    </i>
    <i r="2">
      <x v="7"/>
    </i>
    <i r="3">
      <x v="9"/>
    </i>
    <i r="4">
      <x v="8"/>
    </i>
    <i r="1">
      <x v="261"/>
    </i>
    <i r="2">
      <x v="6"/>
    </i>
    <i r="3">
      <x v="8"/>
    </i>
    <i r="4">
      <x v="6"/>
    </i>
    <i r="1">
      <x v="264"/>
    </i>
    <i r="2">
      <x v="6"/>
    </i>
    <i r="3">
      <x v="8"/>
    </i>
    <i r="4">
      <x v="6"/>
    </i>
    <i r="1">
      <x v="275"/>
    </i>
    <i r="2">
      <x v="6"/>
    </i>
    <i r="3">
      <x v="8"/>
    </i>
    <i r="4">
      <x v="6"/>
    </i>
    <i r="1">
      <x v="291"/>
    </i>
    <i r="2">
      <x v="7"/>
    </i>
    <i r="3">
      <x v="9"/>
    </i>
    <i r="4">
      <x v="8"/>
    </i>
    <i r="1">
      <x v="294"/>
    </i>
    <i r="2">
      <x v="6"/>
    </i>
    <i r="3">
      <x v="8"/>
    </i>
    <i r="4">
      <x v="6"/>
    </i>
    <i r="1">
      <x v="303"/>
    </i>
    <i r="2">
      <x v="6"/>
    </i>
    <i r="3">
      <x v="8"/>
    </i>
    <i r="4">
      <x v="6"/>
    </i>
    <i r="1">
      <x v="309"/>
    </i>
    <i r="2">
      <x v="5"/>
    </i>
    <i r="3">
      <x v="7"/>
    </i>
    <i r="4">
      <x v="7"/>
    </i>
    <i r="1">
      <x v="313"/>
    </i>
    <i r="2">
      <x v="5"/>
    </i>
    <i r="3">
      <x v="7"/>
    </i>
    <i r="4">
      <x v="7"/>
    </i>
    <i r="1">
      <x v="321"/>
    </i>
    <i r="2">
      <x v="6"/>
    </i>
    <i r="3">
      <x v="8"/>
    </i>
    <i r="4">
      <x v="6"/>
    </i>
    <i r="1">
      <x v="322"/>
    </i>
    <i r="2">
      <x v="4"/>
    </i>
    <i r="3">
      <x v="6"/>
    </i>
    <i r="4">
      <x v="3"/>
    </i>
    <i r="1">
      <x v="323"/>
    </i>
    <i r="2">
      <x v="7"/>
    </i>
    <i r="3">
      <x v="9"/>
    </i>
    <i r="4">
      <x v="8"/>
    </i>
    <i>
      <x v="5"/>
    </i>
    <i r="1">
      <x v="13"/>
    </i>
    <i r="2">
      <x v="7"/>
    </i>
    <i r="3">
      <x v="9"/>
    </i>
    <i r="4">
      <x v="8"/>
    </i>
    <i r="1">
      <x v="39"/>
    </i>
    <i r="2">
      <x v="5"/>
    </i>
    <i r="3">
      <x v="7"/>
    </i>
    <i r="4">
      <x v="7"/>
    </i>
    <i r="1">
      <x v="68"/>
    </i>
    <i r="2">
      <x v="6"/>
    </i>
    <i r="3">
      <x v="8"/>
    </i>
    <i r="4">
      <x v="6"/>
    </i>
    <i r="1">
      <x v="75"/>
    </i>
    <i r="2">
      <x v="4"/>
    </i>
    <i r="3">
      <x v="6"/>
    </i>
    <i r="4">
      <x v="3"/>
    </i>
    <i r="1">
      <x v="76"/>
    </i>
    <i r="2">
      <x v="6"/>
    </i>
    <i r="3">
      <x v="8"/>
    </i>
    <i r="4">
      <x v="6"/>
    </i>
    <i r="1">
      <x v="84"/>
    </i>
    <i r="2">
      <x v="7"/>
    </i>
    <i r="3">
      <x v="9"/>
    </i>
    <i r="4">
      <x v="8"/>
    </i>
    <i r="1">
      <x v="90"/>
    </i>
    <i r="2">
      <x v="5"/>
    </i>
    <i r="3">
      <x v="7"/>
    </i>
    <i r="4">
      <x v="7"/>
    </i>
    <i r="1">
      <x v="108"/>
    </i>
    <i r="2">
      <x v="5"/>
    </i>
    <i r="3">
      <x v="7"/>
    </i>
    <i r="4">
      <x v="7"/>
    </i>
    <i r="1">
      <x v="120"/>
    </i>
    <i r="2">
      <x v="6"/>
    </i>
    <i r="3">
      <x v="8"/>
    </i>
    <i r="4">
      <x v="6"/>
    </i>
    <i r="1">
      <x v="189"/>
    </i>
    <i r="2">
      <x v="4"/>
    </i>
    <i r="3">
      <x v="6"/>
    </i>
    <i r="4">
      <x v="3"/>
    </i>
    <i r="1">
      <x v="214"/>
    </i>
    <i r="2">
      <x v="2"/>
    </i>
    <i r="3">
      <x v="5"/>
    </i>
    <i r="4">
      <x v="2"/>
    </i>
    <i r="1">
      <x v="272"/>
    </i>
    <i r="2">
      <x v="7"/>
    </i>
    <i r="3">
      <x v="9"/>
    </i>
    <i r="4">
      <x v="8"/>
    </i>
    <i r="1">
      <x v="285"/>
    </i>
    <i r="2">
      <x v="7"/>
    </i>
    <i r="3">
      <x v="9"/>
    </i>
    <i r="4">
      <x v="8"/>
    </i>
    <i r="1">
      <x v="299"/>
    </i>
    <i r="2">
      <x v="7"/>
    </i>
    <i r="3">
      <x v="9"/>
    </i>
    <i r="4">
      <x v="8"/>
    </i>
    <i r="1">
      <x v="305"/>
    </i>
    <i r="2">
      <x v="7"/>
    </i>
    <i r="3">
      <x v="9"/>
    </i>
    <i r="4">
      <x v="8"/>
    </i>
    <i r="1">
      <x v="324"/>
    </i>
    <i r="2">
      <x v="5"/>
    </i>
    <i r="3">
      <x v="7"/>
    </i>
    <i r="4">
      <x v="7"/>
    </i>
    <i>
      <x v="6"/>
    </i>
    <i r="1">
      <x v="42"/>
    </i>
    <i r="2">
      <x v="6"/>
    </i>
    <i r="3">
      <x v="8"/>
    </i>
    <i r="4">
      <x v="6"/>
    </i>
    <i r="1">
      <x v="128"/>
    </i>
    <i r="2">
      <x v="5"/>
    </i>
    <i r="3">
      <x v="7"/>
    </i>
    <i r="4">
      <x v="7"/>
    </i>
    <i r="1">
      <x v="197"/>
    </i>
    <i r="2">
      <x v="5"/>
    </i>
    <i r="3">
      <x v="7"/>
    </i>
    <i r="4">
      <x v="7"/>
    </i>
    <i r="1">
      <x v="198"/>
    </i>
    <i r="2">
      <x v="6"/>
    </i>
    <i r="3">
      <x v="8"/>
    </i>
    <i r="4">
      <x v="6"/>
    </i>
    <i r="1">
      <x v="214"/>
    </i>
    <i r="2">
      <x v="2"/>
    </i>
    <i r="3">
      <x v="5"/>
    </i>
    <i r="4">
      <x v="2"/>
    </i>
    <i>
      <x v="7"/>
    </i>
    <i r="1">
      <x v="87"/>
    </i>
    <i r="2">
      <x v="7"/>
    </i>
    <i r="3">
      <x v="9"/>
    </i>
    <i r="4">
      <x v="8"/>
    </i>
    <i r="1">
      <x v="214"/>
    </i>
    <i r="2">
      <x v="2"/>
    </i>
    <i r="3">
      <x v="5"/>
    </i>
    <i r="4">
      <x v="2"/>
    </i>
    <i>
      <x v="8"/>
    </i>
    <i r="1">
      <x v="160"/>
    </i>
    <i r="2">
      <x v="4"/>
    </i>
    <i r="3">
      <x v="6"/>
    </i>
    <i r="4">
      <x v="3"/>
    </i>
    <i r="1">
      <x v="214"/>
    </i>
    <i r="2">
      <x v="2"/>
    </i>
    <i r="3">
      <x v="5"/>
    </i>
    <i r="4">
      <x v="2"/>
    </i>
    <i r="1">
      <x v="317"/>
    </i>
    <i r="2">
      <x v="4"/>
    </i>
    <i r="3">
      <x v="6"/>
    </i>
    <i r="4">
      <x v="3"/>
    </i>
    <i>
      <x v="9"/>
    </i>
    <i r="1">
      <x v="34"/>
    </i>
    <i r="2">
      <x v="6"/>
    </i>
    <i r="3">
      <x v="8"/>
    </i>
    <i r="4">
      <x v="6"/>
    </i>
    <i r="1">
      <x v="40"/>
    </i>
    <i r="2">
      <x v="5"/>
    </i>
    <i r="3">
      <x v="7"/>
    </i>
    <i r="4">
      <x v="7"/>
    </i>
    <i r="1">
      <x v="64"/>
    </i>
    <i r="2">
      <x v="4"/>
    </i>
    <i r="3">
      <x v="6"/>
    </i>
    <i r="4">
      <x v="3"/>
    </i>
    <i r="1">
      <x v="81"/>
    </i>
    <i r="2">
      <x v="5"/>
    </i>
    <i r="3">
      <x v="7"/>
    </i>
    <i r="4">
      <x v="7"/>
    </i>
    <i r="1">
      <x v="109"/>
    </i>
    <i r="2">
      <x v="6"/>
    </i>
    <i r="3">
      <x v="8"/>
    </i>
    <i r="4">
      <x v="6"/>
    </i>
    <i r="1">
      <x v="110"/>
    </i>
    <i r="2">
      <x v="5"/>
    </i>
    <i r="3">
      <x v="7"/>
    </i>
    <i r="4">
      <x v="7"/>
    </i>
    <i r="1">
      <x v="111"/>
    </i>
    <i r="2">
      <x v="6"/>
    </i>
    <i r="3">
      <x v="8"/>
    </i>
    <i r="4">
      <x v="6"/>
    </i>
    <i r="1">
      <x v="123"/>
    </i>
    <i r="2">
      <x v="4"/>
    </i>
    <i r="3">
      <x v="6"/>
    </i>
    <i r="4">
      <x v="3"/>
    </i>
    <i r="1">
      <x v="150"/>
    </i>
    <i r="2">
      <x v="6"/>
    </i>
    <i r="3">
      <x v="8"/>
    </i>
    <i r="4">
      <x v="6"/>
    </i>
    <i r="1">
      <x v="177"/>
    </i>
    <i r="2">
      <x v="7"/>
    </i>
    <i r="3">
      <x v="9"/>
    </i>
    <i r="4">
      <x v="8"/>
    </i>
    <i r="1">
      <x v="195"/>
    </i>
    <i r="2">
      <x v="5"/>
    </i>
    <i r="3">
      <x v="7"/>
    </i>
    <i r="4">
      <x v="7"/>
    </i>
    <i r="1">
      <x v="213"/>
    </i>
    <i r="2">
      <x v="5"/>
    </i>
    <i r="3">
      <x v="7"/>
    </i>
    <i r="4">
      <x v="7"/>
    </i>
    <i r="1">
      <x v="214"/>
    </i>
    <i r="2">
      <x v="2"/>
    </i>
    <i r="3">
      <x v="5"/>
    </i>
    <i r="4">
      <x v="2"/>
    </i>
    <i r="1">
      <x v="217"/>
    </i>
    <i r="2">
      <x v="5"/>
    </i>
    <i r="3">
      <x v="7"/>
    </i>
    <i r="4">
      <x v="7"/>
    </i>
    <i r="1">
      <x v="239"/>
    </i>
    <i r="2">
      <x v="4"/>
    </i>
    <i r="3">
      <x v="6"/>
    </i>
    <i r="4">
      <x v="3"/>
    </i>
    <i r="1">
      <x v="265"/>
    </i>
    <i r="2">
      <x v="6"/>
    </i>
    <i r="3">
      <x v="8"/>
    </i>
    <i r="4">
      <x v="6"/>
    </i>
    <i r="1">
      <x v="270"/>
    </i>
    <i r="2">
      <x v="4"/>
    </i>
    <i r="3">
      <x v="6"/>
    </i>
    <i r="4">
      <x v="3"/>
    </i>
    <i r="1">
      <x v="281"/>
    </i>
    <i r="2">
      <x v="5"/>
    </i>
    <i r="3">
      <x v="7"/>
    </i>
    <i r="4">
      <x v="7"/>
    </i>
    <i r="1">
      <x v="288"/>
    </i>
    <i r="2">
      <x v="5"/>
    </i>
    <i r="3">
      <x v="7"/>
    </i>
    <i r="4">
      <x v="7"/>
    </i>
    <i r="1">
      <x v="295"/>
    </i>
    <i r="2">
      <x v="5"/>
    </i>
    <i r="3">
      <x v="7"/>
    </i>
    <i r="4">
      <x v="7"/>
    </i>
    <i r="1">
      <x v="296"/>
    </i>
    <i r="2">
      <x v="5"/>
    </i>
    <i r="3">
      <x v="7"/>
    </i>
    <i r="4">
      <x v="7"/>
    </i>
    <i r="1">
      <x v="307"/>
    </i>
    <i r="2">
      <x v="4"/>
    </i>
    <i r="3">
      <x v="6"/>
    </i>
    <i r="4">
      <x v="3"/>
    </i>
    <i r="1">
      <x v="325"/>
    </i>
    <i r="2">
      <x v="4"/>
    </i>
    <i r="3">
      <x v="6"/>
    </i>
    <i r="4">
      <x v="3"/>
    </i>
    <i>
      <x v="10"/>
    </i>
    <i r="1">
      <x v="14"/>
    </i>
    <i r="2">
      <x v="4"/>
    </i>
    <i r="3">
      <x v="6"/>
    </i>
    <i r="4">
      <x v="3"/>
    </i>
    <i r="1">
      <x v="15"/>
    </i>
    <i r="2">
      <x v="6"/>
    </i>
    <i r="3">
      <x v="8"/>
    </i>
    <i r="4">
      <x v="6"/>
    </i>
    <i r="1">
      <x v="18"/>
    </i>
    <i r="2">
      <x v="4"/>
    </i>
    <i r="3">
      <x v="6"/>
    </i>
    <i r="4">
      <x v="3"/>
    </i>
    <i r="1">
      <x v="142"/>
    </i>
    <i r="2">
      <x v="6"/>
    </i>
    <i r="3">
      <x v="8"/>
    </i>
    <i r="4">
      <x v="6"/>
    </i>
    <i r="1">
      <x v="173"/>
    </i>
    <i r="2">
      <x v="4"/>
    </i>
    <i r="3">
      <x v="6"/>
    </i>
    <i r="4">
      <x v="3"/>
    </i>
    <i r="1">
      <x v="214"/>
    </i>
    <i r="2">
      <x v="2"/>
    </i>
    <i r="3">
      <x v="5"/>
    </i>
    <i r="4">
      <x v="2"/>
    </i>
    <i r="1">
      <x v="267"/>
    </i>
    <i r="2">
      <x v="5"/>
    </i>
    <i r="3">
      <x v="7"/>
    </i>
    <i r="4">
      <x v="7"/>
    </i>
    <i>
      <x v="11"/>
    </i>
    <i r="1">
      <x v="78"/>
    </i>
    <i r="2">
      <x v="5"/>
    </i>
    <i r="3">
      <x v="7"/>
    </i>
    <i r="4">
      <x v="7"/>
    </i>
    <i r="1">
      <x v="85"/>
    </i>
    <i r="2">
      <x v="5"/>
    </i>
    <i r="3">
      <x v="7"/>
    </i>
    <i r="4">
      <x v="7"/>
    </i>
    <i r="1">
      <x v="214"/>
    </i>
    <i r="2">
      <x v="2"/>
    </i>
    <i r="3">
      <x v="5"/>
    </i>
    <i r="4">
      <x v="2"/>
    </i>
    <i>
      <x v="12"/>
    </i>
    <i r="1">
      <x v="35"/>
    </i>
    <i r="2">
      <x v="6"/>
    </i>
    <i r="3">
      <x v="8"/>
    </i>
    <i r="4">
      <x v="6"/>
    </i>
    <i r="1">
      <x v="66"/>
    </i>
    <i r="2">
      <x v="4"/>
    </i>
    <i r="3">
      <x v="6"/>
    </i>
    <i r="4">
      <x v="3"/>
    </i>
    <i r="1">
      <x v="214"/>
    </i>
    <i r="2">
      <x v="2"/>
    </i>
    <i r="3">
      <x v="5"/>
    </i>
    <i r="4">
      <x v="2"/>
    </i>
    <i r="1">
      <x v="290"/>
    </i>
    <i r="2">
      <x v="5"/>
    </i>
    <i r="3">
      <x v="7"/>
    </i>
    <i r="4">
      <x v="7"/>
    </i>
    <i>
      <x v="13"/>
    </i>
    <i r="1">
      <x v="36"/>
    </i>
    <i r="2">
      <x v="4"/>
    </i>
    <i r="3">
      <x v="6"/>
    </i>
    <i r="4">
      <x v="3"/>
    </i>
    <i r="1">
      <x v="60"/>
    </i>
    <i r="2">
      <x v="7"/>
    </i>
    <i r="3">
      <x v="9"/>
    </i>
    <i r="4">
      <x v="8"/>
    </i>
    <i r="1">
      <x v="96"/>
    </i>
    <i r="2">
      <x v="6"/>
    </i>
    <i r="3">
      <x v="8"/>
    </i>
    <i r="4">
      <x v="6"/>
    </i>
    <i r="1">
      <x v="205"/>
    </i>
    <i r="2">
      <x v="5"/>
    </i>
    <i r="3">
      <x v="7"/>
    </i>
    <i r="4">
      <x v="7"/>
    </i>
    <i r="1">
      <x v="214"/>
    </i>
    <i r="2">
      <x v="2"/>
    </i>
    <i r="3">
      <x v="5"/>
    </i>
    <i r="4">
      <x v="2"/>
    </i>
    <i>
      <x v="14"/>
    </i>
    <i r="1">
      <x v="138"/>
    </i>
    <i r="2">
      <x v="5"/>
    </i>
    <i r="3">
      <x v="7"/>
    </i>
    <i r="4">
      <x v="7"/>
    </i>
    <i r="1">
      <x v="155"/>
    </i>
    <i r="2">
      <x v="4"/>
    </i>
    <i r="3">
      <x v="6"/>
    </i>
    <i r="4">
      <x v="3"/>
    </i>
    <i r="1">
      <x v="214"/>
    </i>
    <i r="2">
      <x v="2"/>
    </i>
    <i r="3">
      <x v="5"/>
    </i>
    <i r="4">
      <x v="2"/>
    </i>
    <i r="1">
      <x v="326"/>
    </i>
    <i r="2">
      <x v="4"/>
    </i>
    <i r="3">
      <x v="6"/>
    </i>
    <i r="4">
      <x v="3"/>
    </i>
    <i>
      <x v="15"/>
    </i>
    <i r="1">
      <x v="146"/>
    </i>
    <i r="2">
      <x v="5"/>
    </i>
    <i r="3">
      <x v="7"/>
    </i>
    <i r="4">
      <x v="7"/>
    </i>
    <i r="1">
      <x v="214"/>
    </i>
    <i r="2">
      <x v="2"/>
    </i>
    <i r="3">
      <x v="5"/>
    </i>
    <i r="4">
      <x v="2"/>
    </i>
    <i>
      <x v="16"/>
    </i>
    <i r="1">
      <x v="37"/>
    </i>
    <i r="2">
      <x v="2"/>
    </i>
    <i r="3">
      <x v="5"/>
    </i>
    <i r="4">
      <x v="2"/>
    </i>
    <i r="1">
      <x v="149"/>
    </i>
    <i r="2">
      <x v="6"/>
    </i>
    <i r="3">
      <x v="8"/>
    </i>
    <i r="4">
      <x v="6"/>
    </i>
    <i r="1">
      <x v="161"/>
    </i>
    <i r="2">
      <x v="5"/>
    </i>
    <i r="3">
      <x v="7"/>
    </i>
    <i r="4">
      <x v="7"/>
    </i>
    <i r="1">
      <x v="165"/>
    </i>
    <i r="2">
      <x v="5"/>
    </i>
    <i r="3">
      <x v="7"/>
    </i>
    <i r="4">
      <x v="7"/>
    </i>
    <i r="1">
      <x v="214"/>
    </i>
    <i r="2">
      <x v="2"/>
    </i>
    <i r="3">
      <x v="5"/>
    </i>
    <i r="4">
      <x v="2"/>
    </i>
    <i>
      <x v="17"/>
    </i>
    <i r="1">
      <x v="4"/>
    </i>
    <i r="2">
      <x v="2"/>
    </i>
    <i r="3">
      <x v="5"/>
    </i>
    <i r="4">
      <x v="2"/>
    </i>
    <i r="1">
      <x v="199"/>
    </i>
    <i r="2">
      <x v="5"/>
    </i>
    <i r="3">
      <x v="7"/>
    </i>
    <i r="4">
      <x v="7"/>
    </i>
    <i r="1">
      <x v="214"/>
    </i>
    <i r="2">
      <x v="2"/>
    </i>
    <i r="3">
      <x v="5"/>
    </i>
    <i r="4">
      <x v="2"/>
    </i>
    <i>
      <x v="18"/>
    </i>
    <i r="1">
      <x v="6"/>
    </i>
    <i r="2">
      <x v="5"/>
    </i>
    <i r="3">
      <x v="7"/>
    </i>
    <i r="4">
      <x v="7"/>
    </i>
    <i r="1">
      <x v="38"/>
    </i>
    <i r="2">
      <x v="7"/>
    </i>
    <i r="3">
      <x v="9"/>
    </i>
    <i r="4">
      <x v="8"/>
    </i>
    <i r="1">
      <x v="47"/>
    </i>
    <i r="2">
      <x v="6"/>
    </i>
    <i r="3">
      <x v="8"/>
    </i>
    <i r="4">
      <x v="6"/>
    </i>
    <i r="1">
      <x v="104"/>
    </i>
    <i r="2">
      <x v="6"/>
    </i>
    <i r="3">
      <x v="8"/>
    </i>
    <i r="4">
      <x v="6"/>
    </i>
    <i r="1">
      <x v="136"/>
    </i>
    <i r="2">
      <x v="7"/>
    </i>
    <i r="3">
      <x v="9"/>
    </i>
    <i r="4">
      <x v="8"/>
    </i>
    <i r="1">
      <x v="174"/>
    </i>
    <i r="2">
      <x v="7"/>
    </i>
    <i r="3">
      <x v="9"/>
    </i>
    <i r="4">
      <x v="8"/>
    </i>
    <i r="1">
      <x v="193"/>
    </i>
    <i r="2">
      <x v="7"/>
    </i>
    <i r="3">
      <x v="9"/>
    </i>
    <i r="4">
      <x v="8"/>
    </i>
    <i r="1">
      <x v="203"/>
    </i>
    <i r="2">
      <x v="5"/>
    </i>
    <i r="3">
      <x v="7"/>
    </i>
    <i r="4">
      <x v="7"/>
    </i>
    <i r="1">
      <x v="214"/>
    </i>
    <i r="2">
      <x v="2"/>
    </i>
    <i r="3">
      <x v="5"/>
    </i>
    <i r="4">
      <x v="2"/>
    </i>
    <i r="1">
      <x v="226"/>
    </i>
    <i r="2">
      <x v="6"/>
    </i>
    <i r="3">
      <x v="8"/>
    </i>
    <i r="4">
      <x v="6"/>
    </i>
    <i r="1">
      <x v="228"/>
    </i>
    <i r="2">
      <x v="5"/>
    </i>
    <i r="3">
      <x v="7"/>
    </i>
    <i r="4">
      <x v="7"/>
    </i>
    <i r="1">
      <x v="240"/>
    </i>
    <i r="2">
      <x v="5"/>
    </i>
    <i r="3">
      <x v="7"/>
    </i>
    <i r="4">
      <x v="7"/>
    </i>
    <i r="1">
      <x v="279"/>
    </i>
    <i r="2">
      <x v="4"/>
    </i>
    <i r="3">
      <x v="6"/>
    </i>
    <i r="4">
      <x v="3"/>
    </i>
    <i r="1">
      <x v="320"/>
    </i>
    <i r="2">
      <x v="5"/>
    </i>
    <i r="3">
      <x v="7"/>
    </i>
    <i r="4">
      <x v="7"/>
    </i>
    <i>
      <x v="19"/>
    </i>
    <i r="1">
      <x/>
    </i>
    <i r="2">
      <x v="4"/>
    </i>
    <i r="3">
      <x v="6"/>
    </i>
    <i r="4">
      <x v="3"/>
    </i>
    <i r="1">
      <x v="8"/>
    </i>
    <i r="2">
      <x v="5"/>
    </i>
    <i r="3">
      <x v="7"/>
    </i>
    <i r="4">
      <x v="7"/>
    </i>
    <i r="1">
      <x v="21"/>
    </i>
    <i r="2">
      <x v="6"/>
    </i>
    <i r="3">
      <x v="8"/>
    </i>
    <i r="4">
      <x v="6"/>
    </i>
    <i r="1">
      <x v="48"/>
    </i>
    <i r="2">
      <x v="5"/>
    </i>
    <i r="3">
      <x v="7"/>
    </i>
    <i r="4">
      <x v="7"/>
    </i>
    <i r="1">
      <x v="51"/>
    </i>
    <i r="2">
      <x v="4"/>
    </i>
    <i r="3">
      <x v="6"/>
    </i>
    <i r="4">
      <x v="3"/>
    </i>
    <i r="1">
      <x v="69"/>
    </i>
    <i r="2">
      <x v="6"/>
    </i>
    <i r="3">
      <x v="8"/>
    </i>
    <i r="4">
      <x v="6"/>
    </i>
    <i r="1">
      <x v="87"/>
    </i>
    <i r="2">
      <x v="7"/>
    </i>
    <i r="3">
      <x v="9"/>
    </i>
    <i r="4">
      <x v="8"/>
    </i>
    <i r="1">
      <x v="208"/>
    </i>
    <i r="2">
      <x v="5"/>
    </i>
    <i r="3">
      <x v="7"/>
    </i>
    <i r="4">
      <x v="7"/>
    </i>
    <i r="1">
      <x v="214"/>
    </i>
    <i r="2">
      <x v="2"/>
    </i>
    <i r="3">
      <x v="5"/>
    </i>
    <i r="4">
      <x v="2"/>
    </i>
    <i>
      <x v="20"/>
    </i>
    <i r="1">
      <x v="23"/>
    </i>
    <i r="2">
      <x v="7"/>
    </i>
    <i r="3">
      <x v="9"/>
    </i>
    <i r="4">
      <x v="8"/>
    </i>
    <i r="1">
      <x v="148"/>
    </i>
    <i r="2">
      <x v="6"/>
    </i>
    <i r="3">
      <x v="8"/>
    </i>
    <i r="4">
      <x v="6"/>
    </i>
    <i r="1">
      <x v="214"/>
    </i>
    <i r="2">
      <x v="2"/>
    </i>
    <i r="3">
      <x v="5"/>
    </i>
    <i r="4">
      <x v="2"/>
    </i>
    <i r="1">
      <x v="232"/>
    </i>
    <i r="2">
      <x v="5"/>
    </i>
    <i r="3">
      <x v="7"/>
    </i>
    <i r="4">
      <x v="7"/>
    </i>
    <i>
      <x v="21"/>
    </i>
    <i r="1">
      <x v="7"/>
    </i>
    <i r="2">
      <x v="5"/>
    </i>
    <i r="3">
      <x v="7"/>
    </i>
    <i r="4">
      <x v="7"/>
    </i>
    <i r="1">
      <x v="86"/>
    </i>
    <i r="2">
      <x v="4"/>
    </i>
    <i r="3">
      <x v="6"/>
    </i>
    <i r="4">
      <x v="3"/>
    </i>
    <i r="1">
      <x v="121"/>
    </i>
    <i r="2">
      <x v="5"/>
    </i>
    <i r="3">
      <x v="7"/>
    </i>
    <i r="4">
      <x v="7"/>
    </i>
    <i r="1">
      <x v="132"/>
    </i>
    <i r="2">
      <x v="4"/>
    </i>
    <i r="3">
      <x v="6"/>
    </i>
    <i r="4">
      <x v="3"/>
    </i>
    <i r="1">
      <x v="167"/>
    </i>
    <i r="2">
      <x v="6"/>
    </i>
    <i r="3">
      <x v="8"/>
    </i>
    <i r="4">
      <x v="6"/>
    </i>
    <i r="1">
      <x v="178"/>
    </i>
    <i r="2">
      <x v="4"/>
    </i>
    <i r="3">
      <x v="6"/>
    </i>
    <i r="4">
      <x v="3"/>
    </i>
    <i r="1">
      <x v="191"/>
    </i>
    <i r="2">
      <x v="2"/>
    </i>
    <i r="3">
      <x v="5"/>
    </i>
    <i r="4">
      <x v="2"/>
    </i>
    <i r="1">
      <x v="214"/>
    </i>
    <i r="2">
      <x v="2"/>
    </i>
    <i r="3">
      <x v="5"/>
    </i>
    <i r="4">
      <x v="2"/>
    </i>
    <i r="1">
      <x v="222"/>
    </i>
    <i r="2">
      <x v="6"/>
    </i>
    <i r="3">
      <x v="8"/>
    </i>
    <i r="4">
      <x v="6"/>
    </i>
    <i r="1">
      <x v="274"/>
    </i>
    <i r="2">
      <x v="2"/>
    </i>
    <i r="3">
      <x v="5"/>
    </i>
    <i r="4">
      <x v="2"/>
    </i>
    <i r="1">
      <x v="301"/>
    </i>
    <i r="2">
      <x v="5"/>
    </i>
    <i r="3">
      <x v="7"/>
    </i>
    <i r="4">
      <x v="7"/>
    </i>
    <i r="1">
      <x v="328"/>
    </i>
    <i r="2">
      <x v="5"/>
    </i>
    <i r="3">
      <x v="7"/>
    </i>
    <i r="4">
      <x v="7"/>
    </i>
    <i>
      <x v="22"/>
    </i>
    <i r="1">
      <x v="89"/>
    </i>
    <i r="2">
      <x v="6"/>
    </i>
    <i r="3">
      <x v="8"/>
    </i>
    <i r="4">
      <x v="6"/>
    </i>
    <i r="1">
      <x v="182"/>
    </i>
    <i r="2">
      <x v="7"/>
    </i>
    <i r="3">
      <x v="9"/>
    </i>
    <i r="4">
      <x v="8"/>
    </i>
    <i r="1">
      <x v="214"/>
    </i>
    <i r="2">
      <x v="2"/>
    </i>
    <i r="3">
      <x v="5"/>
    </i>
    <i r="4">
      <x v="2"/>
    </i>
    <i r="1">
      <x v="248"/>
    </i>
    <i r="2">
      <x v="5"/>
    </i>
    <i r="3">
      <x v="7"/>
    </i>
    <i r="4">
      <x v="7"/>
    </i>
    <i>
      <x v="23"/>
    </i>
    <i r="1">
      <x v="145"/>
    </i>
    <i r="2">
      <x v="5"/>
    </i>
    <i r="3">
      <x v="7"/>
    </i>
    <i r="4">
      <x v="7"/>
    </i>
    <i r="1">
      <x v="214"/>
    </i>
    <i r="2">
      <x v="2"/>
    </i>
    <i r="3">
      <x v="5"/>
    </i>
    <i r="4">
      <x v="2"/>
    </i>
    <i r="1">
      <x v="282"/>
    </i>
    <i r="2">
      <x v="6"/>
    </i>
    <i r="3">
      <x v="8"/>
    </i>
    <i r="4">
      <x v="6"/>
    </i>
    <i>
      <x v="24"/>
    </i>
    <i r="1">
      <x v="214"/>
    </i>
    <i r="2">
      <x v="2"/>
    </i>
    <i r="3">
      <x v="5"/>
    </i>
    <i r="4">
      <x v="2"/>
    </i>
    <i r="1">
      <x v="215"/>
    </i>
    <i r="2">
      <x v="2"/>
    </i>
    <i r="3">
      <x v="5"/>
    </i>
    <i r="4">
      <x v="2"/>
    </i>
    <i r="1">
      <x v="277"/>
    </i>
    <i r="2">
      <x v="2"/>
    </i>
    <i r="3">
      <x v="5"/>
    </i>
    <i r="4">
      <x v="2"/>
    </i>
    <i r="1">
      <x v="329"/>
    </i>
    <i r="2">
      <x v="2"/>
    </i>
    <i r="3">
      <x v="5"/>
    </i>
    <i r="4">
      <x v="2"/>
    </i>
    <i>
      <x v="25"/>
    </i>
    <i r="1">
      <x v="129"/>
    </i>
    <i r="2">
      <x v="4"/>
    </i>
    <i r="3">
      <x v="6"/>
    </i>
    <i r="4">
      <x v="3"/>
    </i>
    <i r="1">
      <x v="144"/>
    </i>
    <i r="2">
      <x v="5"/>
    </i>
    <i r="3">
      <x v="7"/>
    </i>
    <i r="4">
      <x v="7"/>
    </i>
    <i r="1">
      <x v="183"/>
    </i>
    <i r="2">
      <x v="4"/>
    </i>
    <i r="3">
      <x v="6"/>
    </i>
    <i r="4">
      <x v="3"/>
    </i>
    <i r="1">
      <x v="214"/>
    </i>
    <i r="2">
      <x v="2"/>
    </i>
    <i r="3">
      <x v="5"/>
    </i>
    <i r="4">
      <x v="2"/>
    </i>
    <i r="1">
      <x v="330"/>
    </i>
    <i r="2">
      <x v="5"/>
    </i>
    <i r="3">
      <x v="7"/>
    </i>
    <i r="4">
      <x v="7"/>
    </i>
    <i>
      <x v="26"/>
    </i>
    <i r="1">
      <x v="16"/>
    </i>
    <i r="2">
      <x v="4"/>
    </i>
    <i r="3">
      <x v="6"/>
    </i>
    <i r="4">
      <x v="3"/>
    </i>
    <i r="1">
      <x v="52"/>
    </i>
    <i r="2">
      <x v="5"/>
    </i>
    <i r="3">
      <x v="7"/>
    </i>
    <i r="4">
      <x v="7"/>
    </i>
    <i r="1">
      <x v="55"/>
    </i>
    <i r="2">
      <x v="5"/>
    </i>
    <i r="3">
      <x v="7"/>
    </i>
    <i r="4">
      <x v="7"/>
    </i>
    <i r="1">
      <x v="91"/>
    </i>
    <i r="2">
      <x v="4"/>
    </i>
    <i r="3">
      <x v="6"/>
    </i>
    <i r="4">
      <x v="3"/>
    </i>
    <i r="1">
      <x v="105"/>
    </i>
    <i r="2">
      <x v="2"/>
    </i>
    <i r="3">
      <x v="5"/>
    </i>
    <i r="4">
      <x v="2"/>
    </i>
    <i r="1">
      <x v="122"/>
    </i>
    <i r="2">
      <x v="4"/>
    </i>
    <i r="3">
      <x v="6"/>
    </i>
    <i r="4">
      <x v="3"/>
    </i>
    <i r="1">
      <x v="151"/>
    </i>
    <i r="2">
      <x v="4"/>
    </i>
    <i r="3">
      <x v="6"/>
    </i>
    <i r="4">
      <x v="3"/>
    </i>
    <i r="1">
      <x v="214"/>
    </i>
    <i r="2">
      <x v="2"/>
    </i>
    <i r="3">
      <x v="5"/>
    </i>
    <i r="4">
      <x v="2"/>
    </i>
    <i r="1">
      <x v="241"/>
    </i>
    <i r="2">
      <x v="4"/>
    </i>
    <i r="3">
      <x v="6"/>
    </i>
    <i r="4">
      <x v="3"/>
    </i>
    <i r="1">
      <x v="317"/>
    </i>
    <i r="2">
      <x v="4"/>
    </i>
    <i r="3">
      <x v="6"/>
    </i>
    <i r="4">
      <x v="3"/>
    </i>
    <i r="1">
      <x v="331"/>
    </i>
    <i r="2">
      <x v="5"/>
    </i>
    <i r="3">
      <x v="7"/>
    </i>
    <i r="4">
      <x v="7"/>
    </i>
    <i>
      <x v="27"/>
    </i>
    <i r="1">
      <x v="214"/>
    </i>
    <i r="2">
      <x v="2"/>
    </i>
    <i r="3">
      <x v="5"/>
    </i>
    <i r="4">
      <x v="2"/>
    </i>
    <i>
      <x v="28"/>
    </i>
    <i r="1">
      <x v="72"/>
    </i>
    <i r="2">
      <x v="4"/>
    </i>
    <i r="3">
      <x v="6"/>
    </i>
    <i r="4">
      <x v="3"/>
    </i>
    <i r="1">
      <x v="73"/>
    </i>
    <i r="2">
      <x v="5"/>
    </i>
    <i r="3">
      <x v="7"/>
    </i>
    <i r="4">
      <x v="7"/>
    </i>
    <i r="1">
      <x v="91"/>
    </i>
    <i r="2">
      <x v="4"/>
    </i>
    <i r="3">
      <x v="6"/>
    </i>
    <i r="4">
      <x v="3"/>
    </i>
    <i r="1">
      <x v="154"/>
    </i>
    <i r="2">
      <x v="4"/>
    </i>
    <i r="3">
      <x v="6"/>
    </i>
    <i r="4">
      <x v="3"/>
    </i>
    <i r="1">
      <x v="159"/>
    </i>
    <i r="2">
      <x v="4"/>
    </i>
    <i r="3">
      <x v="6"/>
    </i>
    <i r="4">
      <x v="3"/>
    </i>
    <i r="1">
      <x v="171"/>
    </i>
    <i r="2">
      <x v="4"/>
    </i>
    <i r="3">
      <x v="6"/>
    </i>
    <i r="4">
      <x v="3"/>
    </i>
    <i r="1">
      <x v="214"/>
    </i>
    <i r="2">
      <x v="2"/>
    </i>
    <i r="3">
      <x v="5"/>
    </i>
    <i r="4">
      <x v="2"/>
    </i>
    <i r="1">
      <x v="234"/>
    </i>
    <i r="2">
      <x v="4"/>
    </i>
    <i r="3">
      <x v="6"/>
    </i>
    <i r="4">
      <x v="3"/>
    </i>
    <i>
      <x v="29"/>
    </i>
    <i r="1">
      <x v="58"/>
    </i>
    <i r="2">
      <x v="5"/>
    </i>
    <i r="3">
      <x v="7"/>
    </i>
    <i r="4">
      <x v="7"/>
    </i>
    <i r="1">
      <x v="97"/>
    </i>
    <i r="2">
      <x v="6"/>
    </i>
    <i r="3">
      <x v="8"/>
    </i>
    <i r="4">
      <x v="6"/>
    </i>
    <i r="1">
      <x v="98"/>
    </i>
    <i r="2">
      <x v="5"/>
    </i>
    <i r="3">
      <x v="7"/>
    </i>
    <i r="4">
      <x v="7"/>
    </i>
    <i r="1">
      <x v="106"/>
    </i>
    <i r="2">
      <x v="5"/>
    </i>
    <i r="3">
      <x v="7"/>
    </i>
    <i r="4">
      <x v="7"/>
    </i>
    <i r="1">
      <x v="201"/>
    </i>
    <i r="2">
      <x v="6"/>
    </i>
    <i r="3">
      <x v="8"/>
    </i>
    <i r="4">
      <x v="6"/>
    </i>
    <i r="1">
      <x v="214"/>
    </i>
    <i r="2">
      <x v="2"/>
    </i>
    <i r="3">
      <x v="5"/>
    </i>
    <i r="4">
      <x v="2"/>
    </i>
    <i r="1">
      <x v="219"/>
    </i>
    <i r="2">
      <x v="5"/>
    </i>
    <i r="3">
      <x v="7"/>
    </i>
    <i r="4">
      <x v="7"/>
    </i>
    <i r="1">
      <x v="236"/>
    </i>
    <i r="2">
      <x v="6"/>
    </i>
    <i r="3">
      <x v="8"/>
    </i>
    <i r="4">
      <x v="6"/>
    </i>
    <i r="1">
      <x v="273"/>
    </i>
    <i r="2">
      <x v="5"/>
    </i>
    <i r="3">
      <x v="7"/>
    </i>
    <i r="4">
      <x v="7"/>
    </i>
    <i r="1">
      <x v="280"/>
    </i>
    <i r="2">
      <x v="5"/>
    </i>
    <i r="3">
      <x v="7"/>
    </i>
    <i r="4">
      <x v="7"/>
    </i>
    <i r="1">
      <x v="300"/>
    </i>
    <i r="2">
      <x v="4"/>
    </i>
    <i r="3">
      <x v="6"/>
    </i>
    <i r="4">
      <x v="3"/>
    </i>
    <i>
      <x v="30"/>
    </i>
    <i r="1">
      <x v="50"/>
    </i>
    <i r="2">
      <x v="4"/>
    </i>
    <i r="3">
      <x v="6"/>
    </i>
    <i r="4">
      <x v="3"/>
    </i>
    <i r="1">
      <x v="214"/>
    </i>
    <i r="2">
      <x v="2"/>
    </i>
    <i r="3">
      <x v="5"/>
    </i>
    <i r="4">
      <x v="2"/>
    </i>
    <i r="1">
      <x v="262"/>
    </i>
    <i r="2">
      <x v="5"/>
    </i>
    <i r="3">
      <x v="7"/>
    </i>
    <i r="4">
      <x v="7"/>
    </i>
    <i r="1">
      <x v="297"/>
    </i>
    <i r="2">
      <x v="4"/>
    </i>
    <i r="3">
      <x v="6"/>
    </i>
    <i r="4">
      <x v="3"/>
    </i>
    <i r="1">
      <x v="338"/>
    </i>
    <i r="2">
      <x v="5"/>
    </i>
    <i r="3">
      <x v="7"/>
    </i>
    <i r="4">
      <x v="7"/>
    </i>
    <i>
      <x v="31"/>
    </i>
    <i r="1">
      <x v="137"/>
    </i>
    <i r="2">
      <x v="5"/>
    </i>
    <i r="3">
      <x v="7"/>
    </i>
    <i r="4">
      <x v="7"/>
    </i>
    <i r="1">
      <x v="158"/>
    </i>
    <i r="2">
      <x v="6"/>
    </i>
    <i r="3">
      <x v="8"/>
    </i>
    <i r="4">
      <x v="6"/>
    </i>
    <i r="1">
      <x v="214"/>
    </i>
    <i r="2">
      <x v="2"/>
    </i>
    <i r="3">
      <x v="5"/>
    </i>
    <i r="4">
      <x v="2"/>
    </i>
    <i>
      <x v="32"/>
    </i>
    <i r="1">
      <x v="3"/>
    </i>
    <i r="2">
      <x v="6"/>
    </i>
    <i r="3">
      <x v="8"/>
    </i>
    <i r="4">
      <x v="6"/>
    </i>
    <i r="1">
      <x v="30"/>
    </i>
    <i r="2">
      <x v="4"/>
    </i>
    <i r="3">
      <x v="6"/>
    </i>
    <i r="4">
      <x v="3"/>
    </i>
    <i r="1">
      <x v="45"/>
    </i>
    <i r="2">
      <x v="5"/>
    </i>
    <i r="3">
      <x v="7"/>
    </i>
    <i r="4">
      <x v="7"/>
    </i>
    <i r="1">
      <x v="107"/>
    </i>
    <i r="2">
      <x v="6"/>
    </i>
    <i r="3">
      <x v="8"/>
    </i>
    <i r="4">
      <x v="6"/>
    </i>
    <i r="1">
      <x v="118"/>
    </i>
    <i r="2">
      <x v="6"/>
    </i>
    <i r="3">
      <x v="8"/>
    </i>
    <i r="4">
      <x v="6"/>
    </i>
    <i r="1">
      <x v="139"/>
    </i>
    <i r="2">
      <x v="5"/>
    </i>
    <i r="3">
      <x v="7"/>
    </i>
    <i r="4">
      <x v="7"/>
    </i>
    <i r="1">
      <x v="152"/>
    </i>
    <i r="2">
      <x v="6"/>
    </i>
    <i r="3">
      <x v="8"/>
    </i>
    <i r="4">
      <x v="6"/>
    </i>
    <i r="1">
      <x v="156"/>
    </i>
    <i r="2">
      <x v="6"/>
    </i>
    <i r="3">
      <x v="8"/>
    </i>
    <i r="4">
      <x v="6"/>
    </i>
    <i r="1">
      <x v="200"/>
    </i>
    <i r="2">
      <x v="7"/>
    </i>
    <i r="3">
      <x v="9"/>
    </i>
    <i r="4">
      <x v="8"/>
    </i>
    <i r="1">
      <x v="202"/>
    </i>
    <i r="2">
      <x v="5"/>
    </i>
    <i r="3">
      <x v="7"/>
    </i>
    <i r="4">
      <x v="7"/>
    </i>
    <i r="1">
      <x v="204"/>
    </i>
    <i r="2">
      <x v="5"/>
    </i>
    <i r="3">
      <x v="7"/>
    </i>
    <i r="4">
      <x v="7"/>
    </i>
    <i r="1">
      <x v="214"/>
    </i>
    <i r="2">
      <x v="2"/>
    </i>
    <i r="3">
      <x v="5"/>
    </i>
    <i r="4">
      <x v="2"/>
    </i>
    <i r="1">
      <x v="235"/>
    </i>
    <i r="2">
      <x v="5"/>
    </i>
    <i r="3">
      <x v="7"/>
    </i>
    <i r="4">
      <x v="7"/>
    </i>
    <i r="1">
      <x v="246"/>
    </i>
    <i r="2">
      <x v="6"/>
    </i>
    <i r="3">
      <x v="8"/>
    </i>
    <i r="4">
      <x v="6"/>
    </i>
    <i r="1">
      <x v="248"/>
    </i>
    <i r="2">
      <x v="5"/>
    </i>
    <i r="3">
      <x v="7"/>
    </i>
    <i r="4">
      <x v="7"/>
    </i>
    <i r="1">
      <x v="266"/>
    </i>
    <i r="2">
      <x v="5"/>
    </i>
    <i r="3">
      <x v="7"/>
    </i>
    <i r="4">
      <x v="7"/>
    </i>
    <i r="1">
      <x v="292"/>
    </i>
    <i r="2">
      <x v="5"/>
    </i>
    <i r="3">
      <x v="7"/>
    </i>
    <i r="4">
      <x v="7"/>
    </i>
    <i r="1">
      <x v="298"/>
    </i>
    <i r="2">
      <x v="7"/>
    </i>
    <i r="3">
      <x v="9"/>
    </i>
    <i r="4">
      <x v="8"/>
    </i>
    <i r="1">
      <x v="312"/>
    </i>
    <i r="2">
      <x v="5"/>
    </i>
    <i r="3">
      <x v="7"/>
    </i>
    <i r="4">
      <x v="7"/>
    </i>
    <i r="1">
      <x v="332"/>
    </i>
    <i r="2">
      <x v="5"/>
    </i>
    <i r="3">
      <x v="7"/>
    </i>
    <i r="4">
      <x v="7"/>
    </i>
    <i>
      <x v="33"/>
    </i>
    <i r="1">
      <x v="61"/>
    </i>
    <i r="2">
      <x v="6"/>
    </i>
    <i r="3">
      <x v="8"/>
    </i>
    <i r="4">
      <x v="6"/>
    </i>
    <i r="1">
      <x v="63"/>
    </i>
    <i r="2">
      <x v="5"/>
    </i>
    <i r="3">
      <x v="7"/>
    </i>
    <i r="4">
      <x v="7"/>
    </i>
    <i r="1">
      <x v="71"/>
    </i>
    <i r="2">
      <x v="5"/>
    </i>
    <i r="3">
      <x v="7"/>
    </i>
    <i r="4">
      <x v="7"/>
    </i>
    <i r="1">
      <x v="80"/>
    </i>
    <i r="2">
      <x v="4"/>
    </i>
    <i r="3">
      <x v="6"/>
    </i>
    <i r="4">
      <x v="3"/>
    </i>
    <i r="1">
      <x v="125"/>
    </i>
    <i r="2">
      <x v="4"/>
    </i>
    <i r="3">
      <x v="6"/>
    </i>
    <i r="4">
      <x v="3"/>
    </i>
    <i r="1">
      <x v="214"/>
    </i>
    <i r="2">
      <x v="2"/>
    </i>
    <i r="3">
      <x v="5"/>
    </i>
    <i r="4">
      <x v="2"/>
    </i>
    <i r="1">
      <x v="259"/>
    </i>
    <i r="2">
      <x v="2"/>
    </i>
    <i r="3">
      <x v="5"/>
    </i>
    <i r="4">
      <x v="2"/>
    </i>
    <i>
      <x v="34"/>
    </i>
    <i r="1">
      <x v="210"/>
    </i>
    <i r="2">
      <x v="5"/>
    </i>
    <i r="3">
      <x v="7"/>
    </i>
    <i r="4">
      <x v="7"/>
    </i>
    <i r="1">
      <x v="214"/>
    </i>
    <i r="2">
      <x v="2"/>
    </i>
    <i r="3">
      <x v="5"/>
    </i>
    <i r="4">
      <x v="2"/>
    </i>
    <i>
      <x v="35"/>
    </i>
    <i r="1">
      <x v="26"/>
    </i>
    <i r="2">
      <x v="5"/>
    </i>
    <i r="3">
      <x v="7"/>
    </i>
    <i r="4">
      <x v="7"/>
    </i>
    <i r="1">
      <x v="27"/>
    </i>
    <i r="2">
      <x v="6"/>
    </i>
    <i r="3">
      <x v="8"/>
    </i>
    <i r="4">
      <x v="6"/>
    </i>
    <i r="1">
      <x v="62"/>
    </i>
    <i r="2">
      <x v="5"/>
    </i>
    <i r="3">
      <x v="7"/>
    </i>
    <i r="4">
      <x v="7"/>
    </i>
    <i r="1">
      <x v="101"/>
    </i>
    <i r="2">
      <x v="5"/>
    </i>
    <i r="3">
      <x v="7"/>
    </i>
    <i r="4">
      <x v="7"/>
    </i>
    <i r="1">
      <x v="162"/>
    </i>
    <i r="2">
      <x v="7"/>
    </i>
    <i r="3">
      <x v="9"/>
    </i>
    <i r="4">
      <x v="8"/>
    </i>
    <i r="1">
      <x v="214"/>
    </i>
    <i r="2">
      <x v="2"/>
    </i>
    <i r="3">
      <x v="5"/>
    </i>
    <i r="4">
      <x v="2"/>
    </i>
    <i r="1">
      <x v="232"/>
    </i>
    <i r="2">
      <x v="6"/>
    </i>
    <i r="3">
      <x v="8"/>
    </i>
    <i r="4">
      <x v="6"/>
    </i>
    <i r="1">
      <x v="268"/>
    </i>
    <i r="2">
      <x v="6"/>
    </i>
    <i r="3">
      <x v="8"/>
    </i>
    <i r="4">
      <x v="6"/>
    </i>
    <i>
      <x v="36"/>
    </i>
    <i r="1">
      <x v="5"/>
    </i>
    <i r="2">
      <x v="4"/>
    </i>
    <i r="3">
      <x v="6"/>
    </i>
    <i r="4">
      <x v="3"/>
    </i>
    <i r="1">
      <x v="44"/>
    </i>
    <i r="2">
      <x v="5"/>
    </i>
    <i r="3">
      <x v="7"/>
    </i>
    <i r="4">
      <x v="7"/>
    </i>
    <i r="1">
      <x v="59"/>
    </i>
    <i r="2">
      <x v="5"/>
    </i>
    <i r="3">
      <x v="7"/>
    </i>
    <i r="4">
      <x v="7"/>
    </i>
    <i r="1">
      <x v="117"/>
    </i>
    <i r="2">
      <x v="2"/>
    </i>
    <i r="3">
      <x v="5"/>
    </i>
    <i r="4">
      <x v="2"/>
    </i>
    <i r="1">
      <x v="127"/>
    </i>
    <i r="2">
      <x v="4"/>
    </i>
    <i r="3">
      <x v="6"/>
    </i>
    <i r="4">
      <x v="3"/>
    </i>
    <i r="1">
      <x v="130"/>
    </i>
    <i r="2">
      <x v="5"/>
    </i>
    <i r="3">
      <x v="7"/>
    </i>
    <i r="4">
      <x v="7"/>
    </i>
    <i r="1">
      <x v="157"/>
    </i>
    <i r="2">
      <x v="4"/>
    </i>
    <i r="3">
      <x v="6"/>
    </i>
    <i r="4">
      <x v="3"/>
    </i>
    <i r="1">
      <x v="169"/>
    </i>
    <i r="2">
      <x v="5"/>
    </i>
    <i r="3">
      <x v="7"/>
    </i>
    <i r="4">
      <x v="7"/>
    </i>
    <i r="1">
      <x v="187"/>
    </i>
    <i r="2">
      <x v="5"/>
    </i>
    <i r="3">
      <x v="7"/>
    </i>
    <i r="4">
      <x v="7"/>
    </i>
    <i r="1">
      <x v="214"/>
    </i>
    <i r="2">
      <x v="2"/>
    </i>
    <i r="3">
      <x v="5"/>
    </i>
    <i r="4">
      <x v="2"/>
    </i>
    <i r="1">
      <x v="223"/>
    </i>
    <i r="2">
      <x v="7"/>
    </i>
    <i r="3">
      <x v="9"/>
    </i>
    <i r="4">
      <x v="8"/>
    </i>
    <i r="1">
      <x v="225"/>
    </i>
    <i r="2">
      <x v="5"/>
    </i>
    <i r="3">
      <x v="7"/>
    </i>
    <i r="4">
      <x v="7"/>
    </i>
    <i r="1">
      <x v="243"/>
    </i>
    <i r="2">
      <x v="4"/>
    </i>
    <i r="3">
      <x v="6"/>
    </i>
    <i r="4">
      <x v="3"/>
    </i>
    <i r="1">
      <x v="333"/>
    </i>
    <i r="2">
      <x v="4"/>
    </i>
    <i r="3">
      <x v="6"/>
    </i>
    <i r="4">
      <x v="3"/>
    </i>
    <i>
      <x v="37"/>
    </i>
    <i r="1">
      <x v="141"/>
    </i>
    <i r="2">
      <x v="5"/>
    </i>
    <i r="3">
      <x v="7"/>
    </i>
    <i r="4">
      <x v="7"/>
    </i>
    <i r="1">
      <x v="214"/>
    </i>
    <i r="2">
      <x v="2"/>
    </i>
    <i r="3">
      <x v="5"/>
    </i>
    <i r="4">
      <x v="2"/>
    </i>
    <i r="1">
      <x v="237"/>
    </i>
    <i r="2">
      <x v="5"/>
    </i>
    <i r="3">
      <x v="7"/>
    </i>
    <i r="4">
      <x v="7"/>
    </i>
    <i>
      <x v="38"/>
    </i>
    <i r="1">
      <x v="53"/>
    </i>
    <i r="2">
      <x v="7"/>
    </i>
    <i r="3">
      <x v="9"/>
    </i>
    <i r="4">
      <x v="8"/>
    </i>
    <i r="1">
      <x v="69"/>
    </i>
    <i r="2">
      <x v="4"/>
    </i>
    <i r="3">
      <x v="6"/>
    </i>
    <i r="4">
      <x v="3"/>
    </i>
    <i r="1">
      <x v="131"/>
    </i>
    <i r="2">
      <x v="5"/>
    </i>
    <i r="3">
      <x v="7"/>
    </i>
    <i r="4">
      <x v="7"/>
    </i>
    <i r="1">
      <x v="192"/>
    </i>
    <i r="2">
      <x v="4"/>
    </i>
    <i r="3">
      <x v="6"/>
    </i>
    <i r="4">
      <x v="3"/>
    </i>
    <i r="1">
      <x v="214"/>
    </i>
    <i r="2">
      <x v="2"/>
    </i>
    <i r="3">
      <x v="5"/>
    </i>
    <i r="4">
      <x v="2"/>
    </i>
    <i>
      <x v="39"/>
    </i>
    <i r="1">
      <x v="133"/>
    </i>
    <i r="2">
      <x v="4"/>
    </i>
    <i r="3">
      <x v="6"/>
    </i>
    <i r="4">
      <x v="3"/>
    </i>
    <i r="1">
      <x v="214"/>
    </i>
    <i r="2">
      <x v="2"/>
    </i>
    <i r="3">
      <x v="5"/>
    </i>
    <i r="4">
      <x v="2"/>
    </i>
    <i r="1">
      <x v="242"/>
    </i>
    <i r="2">
      <x v="4"/>
    </i>
    <i r="3">
      <x v="6"/>
    </i>
    <i r="4">
      <x v="3"/>
    </i>
    <i r="1">
      <x v="334"/>
    </i>
    <i r="2">
      <x v="5"/>
    </i>
    <i r="3">
      <x v="7"/>
    </i>
    <i r="4">
      <x v="7"/>
    </i>
    <i>
      <x v="40"/>
    </i>
    <i r="1">
      <x v="41"/>
    </i>
    <i r="2">
      <x v="6"/>
    </i>
    <i r="3">
      <x v="8"/>
    </i>
    <i r="4">
      <x v="6"/>
    </i>
    <i r="1">
      <x v="153"/>
    </i>
    <i r="2">
      <x v="4"/>
    </i>
    <i r="3">
      <x v="6"/>
    </i>
    <i r="4">
      <x v="3"/>
    </i>
    <i r="1">
      <x v="175"/>
    </i>
    <i r="2">
      <x v="4"/>
    </i>
    <i r="3">
      <x v="6"/>
    </i>
    <i r="4">
      <x v="3"/>
    </i>
    <i r="1">
      <x v="196"/>
    </i>
    <i r="2">
      <x v="6"/>
    </i>
    <i r="3">
      <x v="8"/>
    </i>
    <i r="4">
      <x v="6"/>
    </i>
    <i r="1">
      <x v="214"/>
    </i>
    <i r="2">
      <x v="2"/>
    </i>
    <i r="3">
      <x v="5"/>
    </i>
    <i r="4">
      <x v="2"/>
    </i>
    <i r="1">
      <x v="335"/>
    </i>
    <i r="2">
      <x v="4"/>
    </i>
    <i r="3">
      <x v="6"/>
    </i>
    <i r="4">
      <x v="3"/>
    </i>
    <i>
      <x v="41"/>
    </i>
    <i r="1">
      <x v="11"/>
    </i>
    <i r="2">
      <x v="5"/>
    </i>
    <i r="3">
      <x v="7"/>
    </i>
    <i r="4">
      <x v="7"/>
    </i>
    <i r="1">
      <x v="19"/>
    </i>
    <i r="2">
      <x v="5"/>
    </i>
    <i r="3">
      <x v="7"/>
    </i>
    <i r="4">
      <x v="7"/>
    </i>
    <i r="1">
      <x v="29"/>
    </i>
    <i r="2">
      <x v="2"/>
    </i>
    <i r="3">
      <x v="5"/>
    </i>
    <i r="4">
      <x v="2"/>
    </i>
    <i r="1">
      <x v="78"/>
    </i>
    <i r="2">
      <x v="5"/>
    </i>
    <i r="3">
      <x v="7"/>
    </i>
    <i r="4">
      <x v="7"/>
    </i>
    <i r="1">
      <x v="116"/>
    </i>
    <i r="2">
      <x v="4"/>
    </i>
    <i r="3">
      <x v="6"/>
    </i>
    <i r="4">
      <x v="3"/>
    </i>
    <i r="1">
      <x v="135"/>
    </i>
    <i r="2">
      <x v="5"/>
    </i>
    <i r="3">
      <x v="7"/>
    </i>
    <i r="4">
      <x v="7"/>
    </i>
    <i r="1">
      <x v="179"/>
    </i>
    <i r="2">
      <x v="4"/>
    </i>
    <i r="3">
      <x v="6"/>
    </i>
    <i r="4">
      <x v="3"/>
    </i>
    <i r="1">
      <x v="214"/>
    </i>
    <i r="2">
      <x v="2"/>
    </i>
    <i r="3">
      <x v="5"/>
    </i>
    <i r="4">
      <x v="2"/>
    </i>
    <i r="1">
      <x v="220"/>
    </i>
    <i r="2">
      <x v="4"/>
    </i>
    <i r="3">
      <x v="6"/>
    </i>
    <i r="4">
      <x v="3"/>
    </i>
    <i r="1">
      <x v="227"/>
    </i>
    <i r="2">
      <x v="5"/>
    </i>
    <i r="3">
      <x v="7"/>
    </i>
    <i r="4">
      <x v="7"/>
    </i>
    <i r="1">
      <x v="254"/>
    </i>
    <i r="2">
      <x v="4"/>
    </i>
    <i r="3">
      <x v="6"/>
    </i>
    <i r="4">
      <x v="3"/>
    </i>
    <i r="1">
      <x v="276"/>
    </i>
    <i r="2">
      <x v="4"/>
    </i>
    <i r="3">
      <x v="6"/>
    </i>
    <i r="4">
      <x v="3"/>
    </i>
    <i>
      <x v="42"/>
    </i>
    <i r="1">
      <x v="184"/>
    </i>
    <i r="2">
      <x v="6"/>
    </i>
    <i r="3">
      <x v="8"/>
    </i>
    <i r="4">
      <x v="6"/>
    </i>
    <i r="1">
      <x v="214"/>
    </i>
    <i r="2">
      <x v="2"/>
    </i>
    <i r="3">
      <x v="5"/>
    </i>
    <i r="4">
      <x v="2"/>
    </i>
    <i r="1">
      <x v="218"/>
    </i>
    <i r="2">
      <x v="7"/>
    </i>
    <i r="3">
      <x v="9"/>
    </i>
    <i r="4">
      <x v="8"/>
    </i>
    <i r="1">
      <x v="238"/>
    </i>
    <i r="2">
      <x v="4"/>
    </i>
    <i r="3">
      <x v="6"/>
    </i>
    <i r="4">
      <x v="3"/>
    </i>
    <i r="1">
      <x v="253"/>
    </i>
    <i r="2">
      <x v="5"/>
    </i>
    <i r="3">
      <x v="7"/>
    </i>
    <i r="4">
      <x v="7"/>
    </i>
    <i>
      <x v="43"/>
    </i>
    <i r="1">
      <x v="32"/>
    </i>
    <i r="2">
      <x v="2"/>
    </i>
    <i r="3">
      <x v="5"/>
    </i>
    <i r="4">
      <x v="2"/>
    </i>
    <i r="1">
      <x v="56"/>
    </i>
    <i r="2">
      <x v="5"/>
    </i>
    <i r="3">
      <x v="7"/>
    </i>
    <i r="4">
      <x v="7"/>
    </i>
    <i r="1">
      <x v="87"/>
    </i>
    <i r="2">
      <x v="7"/>
    </i>
    <i r="3">
      <x v="9"/>
    </i>
    <i r="4">
      <x v="8"/>
    </i>
    <i r="1">
      <x v="164"/>
    </i>
    <i r="2">
      <x v="5"/>
    </i>
    <i r="3">
      <x v="7"/>
    </i>
    <i r="4">
      <x v="7"/>
    </i>
    <i r="1">
      <x v="166"/>
    </i>
    <i r="2">
      <x v="2"/>
    </i>
    <i r="3">
      <x v="5"/>
    </i>
    <i r="4">
      <x v="2"/>
    </i>
    <i r="1">
      <x v="214"/>
    </i>
    <i r="2">
      <x v="2"/>
    </i>
    <i r="3">
      <x v="5"/>
    </i>
    <i r="4">
      <x v="2"/>
    </i>
    <i r="1">
      <x v="245"/>
    </i>
    <i r="2">
      <x v="5"/>
    </i>
    <i r="3">
      <x v="7"/>
    </i>
    <i r="4">
      <x v="7"/>
    </i>
    <i r="1">
      <x v="247"/>
    </i>
    <i r="2">
      <x v="4"/>
    </i>
    <i r="3">
      <x v="6"/>
    </i>
    <i r="4">
      <x v="3"/>
    </i>
    <i r="1">
      <x v="308"/>
    </i>
    <i r="2">
      <x v="4"/>
    </i>
    <i r="3">
      <x v="6"/>
    </i>
    <i r="4">
      <x v="3"/>
    </i>
    <i r="1">
      <x v="311"/>
    </i>
    <i r="2">
      <x v="2"/>
    </i>
    <i r="3">
      <x v="5"/>
    </i>
    <i r="4">
      <x v="2"/>
    </i>
    <i r="1">
      <x v="316"/>
    </i>
    <i r="2">
      <x v="5"/>
    </i>
    <i r="3">
      <x v="7"/>
    </i>
    <i r="4">
      <x v="7"/>
    </i>
    <i>
      <x v="44"/>
    </i>
    <i r="1">
      <x v="46"/>
    </i>
    <i r="2">
      <x v="6"/>
    </i>
    <i r="3">
      <x v="8"/>
    </i>
    <i r="4">
      <x v="6"/>
    </i>
    <i r="1">
      <x v="171"/>
    </i>
    <i r="2">
      <x v="6"/>
    </i>
    <i r="3">
      <x v="8"/>
    </i>
    <i r="4">
      <x v="6"/>
    </i>
    <i r="1">
      <x v="188"/>
    </i>
    <i r="2">
      <x v="4"/>
    </i>
    <i r="3">
      <x v="6"/>
    </i>
    <i r="4">
      <x v="3"/>
    </i>
    <i r="1">
      <x v="214"/>
    </i>
    <i r="2">
      <x v="2"/>
    </i>
    <i r="3">
      <x v="5"/>
    </i>
    <i r="4">
      <x v="2"/>
    </i>
    <i r="1">
      <x v="314"/>
    </i>
    <i r="2">
      <x v="6"/>
    </i>
    <i r="3">
      <x v="8"/>
    </i>
    <i r="4">
      <x v="6"/>
    </i>
    <i r="1">
      <x v="337"/>
    </i>
    <i r="2">
      <x v="6"/>
    </i>
    <i r="3">
      <x v="8"/>
    </i>
    <i r="4">
      <x v="6"/>
    </i>
    <i>
      <x v="45"/>
    </i>
    <i r="1">
      <x v="103"/>
    </i>
    <i r="2">
      <x v="6"/>
    </i>
    <i r="3">
      <x v="8"/>
    </i>
    <i r="4">
      <x v="6"/>
    </i>
    <i r="1">
      <x v="209"/>
    </i>
    <i r="2">
      <x v="6"/>
    </i>
    <i r="3">
      <x v="8"/>
    </i>
    <i r="4">
      <x v="6"/>
    </i>
    <i r="1">
      <x v="211"/>
    </i>
    <i r="2">
      <x v="5"/>
    </i>
    <i r="3">
      <x v="7"/>
    </i>
    <i r="4">
      <x v="7"/>
    </i>
    <i r="1">
      <x v="214"/>
    </i>
    <i r="2">
      <x v="2"/>
    </i>
    <i r="3">
      <x v="5"/>
    </i>
    <i r="4">
      <x v="2"/>
    </i>
    <i r="1">
      <x v="231"/>
    </i>
    <i r="2">
      <x v="7"/>
    </i>
    <i r="3">
      <x v="9"/>
    </i>
    <i r="4">
      <x v="8"/>
    </i>
    <i r="1">
      <x v="244"/>
    </i>
    <i r="2">
      <x v="6"/>
    </i>
    <i r="3">
      <x v="8"/>
    </i>
    <i r="4">
      <x v="6"/>
    </i>
    <i r="1">
      <x v="269"/>
    </i>
    <i r="2">
      <x v="7"/>
    </i>
    <i r="3">
      <x v="9"/>
    </i>
    <i r="4">
      <x v="8"/>
    </i>
    <i r="1">
      <x v="278"/>
    </i>
    <i r="2">
      <x v="6"/>
    </i>
    <i r="3">
      <x v="8"/>
    </i>
    <i r="4">
      <x v="6"/>
    </i>
    <i r="1">
      <x v="293"/>
    </i>
    <i r="2">
      <x v="6"/>
    </i>
    <i r="3">
      <x v="8"/>
    </i>
    <i r="4">
      <x v="6"/>
    </i>
    <i r="1">
      <x v="306"/>
    </i>
    <i r="2">
      <x v="6"/>
    </i>
    <i r="3">
      <x v="8"/>
    </i>
    <i r="4">
      <x v="6"/>
    </i>
    <i>
      <x v="46"/>
    </i>
    <i r="1">
      <x v="168"/>
    </i>
    <i r="2">
      <x v="5"/>
    </i>
    <i r="3">
      <x v="7"/>
    </i>
    <i r="4">
      <x v="7"/>
    </i>
    <i r="1">
      <x v="181"/>
    </i>
    <i r="2">
      <x v="5"/>
    </i>
    <i r="3">
      <x v="7"/>
    </i>
    <i r="4">
      <x v="7"/>
    </i>
    <i r="1">
      <x v="214"/>
    </i>
    <i r="2">
      <x v="2"/>
    </i>
    <i r="3">
      <x v="5"/>
    </i>
    <i r="4">
      <x v="2"/>
    </i>
    <i r="1">
      <x v="289"/>
    </i>
    <i r="2">
      <x v="5"/>
    </i>
    <i r="3">
      <x v="7"/>
    </i>
    <i r="4">
      <x v="7"/>
    </i>
    <i>
      <x v="47"/>
    </i>
    <i r="1">
      <x v="53"/>
    </i>
    <i r="2">
      <x v="2"/>
    </i>
    <i r="3">
      <x v="5"/>
    </i>
    <i r="4">
      <x v="2"/>
    </i>
    <i r="1">
      <x v="214"/>
    </i>
    <i r="2">
      <x v="2"/>
    </i>
    <i r="3">
      <x v="5"/>
    </i>
    <i r="4">
      <x v="2"/>
    </i>
    <i r="1">
      <x v="340"/>
    </i>
    <i r="2">
      <x v="2"/>
    </i>
    <i r="3">
      <x v="5"/>
    </i>
    <i r="4">
      <x v="2"/>
    </i>
    <i>
      <x v="48"/>
    </i>
    <i r="1">
      <x v="65"/>
    </i>
    <i r="2">
      <x v="4"/>
    </i>
    <i r="3">
      <x v="6"/>
    </i>
    <i r="4">
      <x v="3"/>
    </i>
    <i r="1">
      <x v="140"/>
    </i>
    <i r="2">
      <x v="7"/>
    </i>
    <i r="3">
      <x v="9"/>
    </i>
    <i r="4">
      <x v="8"/>
    </i>
    <i r="1">
      <x v="214"/>
    </i>
    <i r="2">
      <x v="2"/>
    </i>
    <i r="3">
      <x v="5"/>
    </i>
    <i r="4">
      <x v="2"/>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200-000002000000}" name="PivotTable9" cacheId="0" applyNumberFormats="0" applyBorderFormats="0" applyFontFormats="0" applyPatternFormats="0" applyAlignmentFormats="0" applyWidthHeightFormats="1" dataCaption="Values" updatedVersion="8" minRefreshableVersion="3" useAutoFormatting="1" rowGrandTotals="0" colGrandTotals="0" itemPrintTitles="1" createdVersion="6" indent="0" outline="1" outlineData="1" multipleFieldFilters="0">
  <location ref="J1:K397" firstHeaderRow="1" firstDataRow="1" firstDataCol="1"/>
  <pivotFields count="6">
    <pivotField axis="axisRow" showAll="0">
      <items count="5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m="1" x="49"/>
        <item t="default"/>
      </items>
    </pivotField>
    <pivotField axis="axisRow" showAll="0" defaultSubtotal="0">
      <items count="341">
        <item x="126"/>
        <item m="1" x="308"/>
        <item m="1" x="297"/>
        <item x="190"/>
        <item x="111"/>
        <item x="221"/>
        <item x="113"/>
        <item x="136"/>
        <item x="127"/>
        <item x="12"/>
        <item m="1" x="339"/>
        <item x="246"/>
        <item m="1" x="318"/>
        <item x="44"/>
        <item x="88"/>
        <item x="89"/>
        <item x="160"/>
        <item m="1" x="315"/>
        <item x="90"/>
        <item x="247"/>
        <item x="13"/>
        <item x="128"/>
        <item m="1" x="290"/>
        <item x="133"/>
        <item x="14"/>
        <item m="1" x="307"/>
        <item x="215"/>
        <item x="216"/>
        <item m="1" x="326"/>
        <item x="248"/>
        <item x="191"/>
        <item x="2"/>
        <item x="260"/>
        <item m="1" x="319"/>
        <item x="66"/>
        <item x="96"/>
        <item x="99"/>
        <item x="107"/>
        <item x="114"/>
        <item x="45"/>
        <item x="67"/>
        <item x="241"/>
        <item x="59"/>
        <item m="1" x="337"/>
        <item x="222"/>
        <item x="192"/>
        <item x="269"/>
        <item x="115"/>
        <item x="129"/>
        <item m="1" x="291"/>
        <item x="185"/>
        <item x="130"/>
        <item x="161"/>
        <item x="236"/>
        <item m="1" x="329"/>
        <item x="162"/>
        <item x="261"/>
        <item m="1" x="312"/>
        <item x="174"/>
        <item x="223"/>
        <item x="100"/>
        <item x="208"/>
        <item x="217"/>
        <item x="209"/>
        <item x="68"/>
        <item x="286"/>
        <item x="97"/>
        <item m="1" x="320"/>
        <item x="46"/>
        <item x="131"/>
        <item m="1" x="324"/>
        <item x="210"/>
        <item x="168"/>
        <item x="169"/>
        <item m="1" x="316"/>
        <item x="47"/>
        <item x="48"/>
        <item m="1" x="288"/>
        <item x="94"/>
        <item m="1" x="321"/>
        <item x="211"/>
        <item x="69"/>
        <item m="1" x="338"/>
        <item x="15"/>
        <item x="49"/>
        <item x="95"/>
        <item x="137"/>
        <item x="63"/>
        <item m="1" x="331"/>
        <item x="147"/>
        <item x="51"/>
        <item x="163"/>
        <item m="1" x="311"/>
        <item m="1" x="317"/>
        <item m="1" x="293"/>
        <item m="1" x="296"/>
        <item x="101"/>
        <item x="175"/>
        <item x="176"/>
        <item m="1" x="333"/>
        <item m="1" x="305"/>
        <item x="218"/>
        <item x="16"/>
        <item x="273"/>
        <item x="116"/>
        <item x="164"/>
        <item x="177"/>
        <item x="193"/>
        <item x="52"/>
        <item x="70"/>
        <item x="71"/>
        <item x="72"/>
        <item m="1" x="299"/>
        <item x="17"/>
        <item m="1" x="289"/>
        <item m="1" x="310"/>
        <item x="249"/>
        <item x="224"/>
        <item x="194"/>
        <item x="7"/>
        <item x="53"/>
        <item x="138"/>
        <item x="165"/>
        <item x="73"/>
        <item x="3"/>
        <item x="212"/>
        <item m="1" x="314"/>
        <item x="225"/>
        <item x="60"/>
        <item x="156"/>
        <item x="226"/>
        <item x="237"/>
        <item x="139"/>
        <item x="6"/>
        <item m="1" x="309"/>
        <item x="250"/>
        <item x="117"/>
        <item x="188"/>
        <item x="104"/>
        <item x="195"/>
        <item x="287"/>
        <item x="234"/>
        <item x="91"/>
        <item m="1" x="334"/>
        <item x="157"/>
        <item x="150"/>
        <item x="106"/>
        <item x="8"/>
        <item x="134"/>
        <item x="108"/>
        <item x="74"/>
        <item x="166"/>
        <item x="196"/>
        <item x="243"/>
        <item x="170"/>
        <item x="105"/>
        <item x="197"/>
        <item x="227"/>
        <item x="189"/>
        <item x="171"/>
        <item x="64"/>
        <item x="109"/>
        <item x="219"/>
        <item x="18"/>
        <item x="262"/>
        <item x="110"/>
        <item x="263"/>
        <item x="140"/>
        <item x="282"/>
        <item x="228"/>
        <item x="19"/>
        <item x="172"/>
        <item m="1" x="304"/>
        <item x="92"/>
        <item x="118"/>
        <item x="244"/>
        <item m="1" x="292"/>
        <item x="75"/>
        <item x="141"/>
        <item x="251"/>
        <item x="20"/>
        <item x="283"/>
        <item x="148"/>
        <item x="158"/>
        <item x="256"/>
        <item x="5"/>
        <item x="21"/>
        <item x="229"/>
        <item x="270"/>
        <item x="54"/>
        <item m="1" x="302"/>
        <item x="142"/>
        <item x="238"/>
        <item x="119"/>
        <item x="22"/>
        <item x="76"/>
        <item x="245"/>
        <item x="61"/>
        <item x="62"/>
        <item x="112"/>
        <item x="198"/>
        <item x="178"/>
        <item x="199"/>
        <item x="120"/>
        <item x="200"/>
        <item x="102"/>
        <item x="23"/>
        <item x="24"/>
        <item x="132"/>
        <item x="274"/>
        <item x="214"/>
        <item x="275"/>
        <item x="0"/>
        <item x="77"/>
        <item x="1"/>
        <item x="152"/>
        <item x="25"/>
        <item x="78"/>
        <item x="257"/>
        <item x="179"/>
        <item x="252"/>
        <item m="1" x="328"/>
        <item x="143"/>
        <item x="230"/>
        <item x="9"/>
        <item x="231"/>
        <item x="121"/>
        <item x="253"/>
        <item x="122"/>
        <item x="26"/>
        <item m="1" x="313"/>
        <item x="276"/>
        <item x="135"/>
        <item m="1" x="301"/>
        <item x="173"/>
        <item x="201"/>
        <item x="180"/>
        <item x="235"/>
        <item x="258"/>
        <item x="80"/>
        <item x="123"/>
        <item x="167"/>
        <item x="240"/>
        <item x="232"/>
        <item x="277"/>
        <item x="264"/>
        <item x="202"/>
        <item x="265"/>
        <item x="149"/>
        <item m="1" x="340"/>
        <item m="1" x="325"/>
        <item m="1" x="330"/>
        <item x="27"/>
        <item x="259"/>
        <item x="254"/>
        <item x="28"/>
        <item x="29"/>
        <item x="30"/>
        <item x="31"/>
        <item x="213"/>
        <item x="32"/>
        <item x="33"/>
        <item x="186"/>
        <item m="1" x="303"/>
        <item x="35"/>
        <item x="81"/>
        <item x="203"/>
        <item x="93"/>
        <item x="220"/>
        <item x="278"/>
        <item x="82"/>
        <item x="10"/>
        <item x="55"/>
        <item x="181"/>
        <item x="145"/>
        <item x="36"/>
        <item x="255"/>
        <item x="153"/>
        <item x="279"/>
        <item x="124"/>
        <item x="182"/>
        <item x="83"/>
        <item x="151"/>
        <item m="1" x="335"/>
        <item m="1" x="332"/>
        <item x="56"/>
        <item m="1" x="327"/>
        <item m="1" x="306"/>
        <item x="84"/>
        <item x="284"/>
        <item x="98"/>
        <item x="38"/>
        <item x="204"/>
        <item x="280"/>
        <item x="39"/>
        <item x="85"/>
        <item x="86"/>
        <item x="187"/>
        <item x="205"/>
        <item x="57"/>
        <item x="183"/>
        <item x="146"/>
        <item m="1" x="336"/>
        <item x="40"/>
        <item x="11"/>
        <item x="58"/>
        <item x="281"/>
        <item x="87"/>
        <item x="266"/>
        <item x="41"/>
        <item m="1" x="294"/>
        <item x="267"/>
        <item x="207"/>
        <item x="42"/>
        <item x="272"/>
        <item m="1" x="322"/>
        <item x="268"/>
        <item x="65"/>
        <item m="1" x="295"/>
        <item m="1" x="323"/>
        <item x="125"/>
        <item x="43"/>
        <item x="37"/>
        <item x="34"/>
        <item x="50"/>
        <item x="79"/>
        <item x="103"/>
        <item m="1" x="300"/>
        <item x="144"/>
        <item x="154"/>
        <item x="155"/>
        <item x="159"/>
        <item x="206"/>
        <item x="233"/>
        <item x="239"/>
        <item x="242"/>
        <item m="1" x="298"/>
        <item x="271"/>
        <item x="184"/>
        <item x="4"/>
        <item x="285"/>
      </items>
    </pivotField>
    <pivotField showAll="0" defaultSubtotal="0"/>
    <pivotField showAll="0" defaultSubtotal="0"/>
    <pivotField numFmtId="164" showAll="0" defaultSubtotal="0"/>
    <pivotField dataField="1" showAll="0"/>
  </pivotFields>
  <rowFields count="2">
    <field x="0"/>
    <field x="1"/>
  </rowFields>
  <rowItems count="396">
    <i>
      <x/>
    </i>
    <i r="1">
      <x v="212"/>
    </i>
    <i r="1">
      <x v="214"/>
    </i>
    <i>
      <x v="1"/>
    </i>
    <i r="1">
      <x v="31"/>
    </i>
    <i r="1">
      <x v="124"/>
    </i>
    <i r="1">
      <x v="185"/>
    </i>
    <i r="1">
      <x v="214"/>
    </i>
    <i r="1">
      <x v="339"/>
    </i>
    <i>
      <x v="2"/>
    </i>
    <i r="1">
      <x v="133"/>
    </i>
    <i r="1">
      <x v="214"/>
    </i>
    <i>
      <x v="3"/>
    </i>
    <i r="1">
      <x v="119"/>
    </i>
    <i r="1">
      <x v="147"/>
    </i>
    <i r="1">
      <x v="214"/>
    </i>
    <i r="1">
      <x v="224"/>
    </i>
    <i r="1">
      <x v="271"/>
    </i>
    <i r="1">
      <x v="304"/>
    </i>
    <i>
      <x v="4"/>
    </i>
    <i r="1">
      <x v="9"/>
    </i>
    <i r="1">
      <x v="20"/>
    </i>
    <i r="1">
      <x v="24"/>
    </i>
    <i r="1">
      <x v="83"/>
    </i>
    <i r="1">
      <x v="102"/>
    </i>
    <i r="1">
      <x v="113"/>
    </i>
    <i r="1">
      <x v="163"/>
    </i>
    <i r="1">
      <x v="170"/>
    </i>
    <i r="1">
      <x v="180"/>
    </i>
    <i r="1">
      <x v="186"/>
    </i>
    <i r="1">
      <x v="194"/>
    </i>
    <i r="1">
      <x v="206"/>
    </i>
    <i r="1">
      <x v="207"/>
    </i>
    <i r="1">
      <x v="214"/>
    </i>
    <i r="1">
      <x v="216"/>
    </i>
    <i r="1">
      <x v="229"/>
    </i>
    <i r="1">
      <x v="252"/>
    </i>
    <i r="1">
      <x v="255"/>
    </i>
    <i r="1">
      <x v="256"/>
    </i>
    <i r="1">
      <x v="257"/>
    </i>
    <i r="1">
      <x v="258"/>
    </i>
    <i r="1">
      <x v="260"/>
    </i>
    <i r="1">
      <x v="261"/>
    </i>
    <i r="1">
      <x v="264"/>
    </i>
    <i r="1">
      <x v="275"/>
    </i>
    <i r="1">
      <x v="291"/>
    </i>
    <i r="1">
      <x v="294"/>
    </i>
    <i r="1">
      <x v="303"/>
    </i>
    <i r="1">
      <x v="309"/>
    </i>
    <i r="1">
      <x v="313"/>
    </i>
    <i r="1">
      <x v="321"/>
    </i>
    <i r="1">
      <x v="322"/>
    </i>
    <i r="1">
      <x v="323"/>
    </i>
    <i>
      <x v="5"/>
    </i>
    <i r="1">
      <x v="13"/>
    </i>
    <i r="1">
      <x v="39"/>
    </i>
    <i r="1">
      <x v="68"/>
    </i>
    <i r="1">
      <x v="75"/>
    </i>
    <i r="1">
      <x v="76"/>
    </i>
    <i r="1">
      <x v="84"/>
    </i>
    <i r="1">
      <x v="90"/>
    </i>
    <i r="1">
      <x v="108"/>
    </i>
    <i r="1">
      <x v="120"/>
    </i>
    <i r="1">
      <x v="189"/>
    </i>
    <i r="1">
      <x v="214"/>
    </i>
    <i r="1">
      <x v="272"/>
    </i>
    <i r="1">
      <x v="285"/>
    </i>
    <i r="1">
      <x v="299"/>
    </i>
    <i r="1">
      <x v="305"/>
    </i>
    <i r="1">
      <x v="324"/>
    </i>
    <i>
      <x v="6"/>
    </i>
    <i r="1">
      <x v="42"/>
    </i>
    <i r="1">
      <x v="128"/>
    </i>
    <i r="1">
      <x v="197"/>
    </i>
    <i r="1">
      <x v="198"/>
    </i>
    <i r="1">
      <x v="214"/>
    </i>
    <i>
      <x v="7"/>
    </i>
    <i r="1">
      <x v="87"/>
    </i>
    <i r="1">
      <x v="214"/>
    </i>
    <i>
      <x v="8"/>
    </i>
    <i r="1">
      <x v="160"/>
    </i>
    <i r="1">
      <x v="214"/>
    </i>
    <i r="1">
      <x v="317"/>
    </i>
    <i>
      <x v="9"/>
    </i>
    <i r="1">
      <x v="34"/>
    </i>
    <i r="1">
      <x v="40"/>
    </i>
    <i r="1">
      <x v="64"/>
    </i>
    <i r="1">
      <x v="81"/>
    </i>
    <i r="1">
      <x v="109"/>
    </i>
    <i r="1">
      <x v="110"/>
    </i>
    <i r="1">
      <x v="111"/>
    </i>
    <i r="1">
      <x v="123"/>
    </i>
    <i r="1">
      <x v="150"/>
    </i>
    <i r="1">
      <x v="177"/>
    </i>
    <i r="1">
      <x v="195"/>
    </i>
    <i r="1">
      <x v="213"/>
    </i>
    <i r="1">
      <x v="214"/>
    </i>
    <i r="1">
      <x v="217"/>
    </i>
    <i r="1">
      <x v="239"/>
    </i>
    <i r="1">
      <x v="265"/>
    </i>
    <i r="1">
      <x v="270"/>
    </i>
    <i r="1">
      <x v="281"/>
    </i>
    <i r="1">
      <x v="288"/>
    </i>
    <i r="1">
      <x v="295"/>
    </i>
    <i r="1">
      <x v="296"/>
    </i>
    <i r="1">
      <x v="307"/>
    </i>
    <i r="1">
      <x v="325"/>
    </i>
    <i>
      <x v="10"/>
    </i>
    <i r="1">
      <x v="14"/>
    </i>
    <i r="1">
      <x v="15"/>
    </i>
    <i r="1">
      <x v="18"/>
    </i>
    <i r="1">
      <x v="142"/>
    </i>
    <i r="1">
      <x v="173"/>
    </i>
    <i r="1">
      <x v="214"/>
    </i>
    <i r="1">
      <x v="267"/>
    </i>
    <i>
      <x v="11"/>
    </i>
    <i r="1">
      <x v="78"/>
    </i>
    <i r="1">
      <x v="85"/>
    </i>
    <i r="1">
      <x v="214"/>
    </i>
    <i>
      <x v="12"/>
    </i>
    <i r="1">
      <x v="35"/>
    </i>
    <i r="1">
      <x v="66"/>
    </i>
    <i r="1">
      <x v="214"/>
    </i>
    <i r="1">
      <x v="290"/>
    </i>
    <i>
      <x v="13"/>
    </i>
    <i r="1">
      <x v="36"/>
    </i>
    <i r="1">
      <x v="60"/>
    </i>
    <i r="1">
      <x v="96"/>
    </i>
    <i r="1">
      <x v="205"/>
    </i>
    <i r="1">
      <x v="214"/>
    </i>
    <i>
      <x v="14"/>
    </i>
    <i r="1">
      <x v="138"/>
    </i>
    <i r="1">
      <x v="155"/>
    </i>
    <i r="1">
      <x v="214"/>
    </i>
    <i r="1">
      <x v="326"/>
    </i>
    <i>
      <x v="15"/>
    </i>
    <i r="1">
      <x v="146"/>
    </i>
    <i r="1">
      <x v="214"/>
    </i>
    <i>
      <x v="16"/>
    </i>
    <i r="1">
      <x v="37"/>
    </i>
    <i r="1">
      <x v="149"/>
    </i>
    <i r="1">
      <x v="161"/>
    </i>
    <i r="1">
      <x v="165"/>
    </i>
    <i r="1">
      <x v="214"/>
    </i>
    <i>
      <x v="17"/>
    </i>
    <i r="1">
      <x v="4"/>
    </i>
    <i r="1">
      <x v="199"/>
    </i>
    <i r="1">
      <x v="214"/>
    </i>
    <i>
      <x v="18"/>
    </i>
    <i r="1">
      <x v="6"/>
    </i>
    <i r="1">
      <x v="38"/>
    </i>
    <i r="1">
      <x v="47"/>
    </i>
    <i r="1">
      <x v="104"/>
    </i>
    <i r="1">
      <x v="136"/>
    </i>
    <i r="1">
      <x v="174"/>
    </i>
    <i r="1">
      <x v="193"/>
    </i>
    <i r="1">
      <x v="203"/>
    </i>
    <i r="1">
      <x v="214"/>
    </i>
    <i r="1">
      <x v="226"/>
    </i>
    <i r="1">
      <x v="228"/>
    </i>
    <i r="1">
      <x v="240"/>
    </i>
    <i r="1">
      <x v="279"/>
    </i>
    <i r="1">
      <x v="320"/>
    </i>
    <i>
      <x v="19"/>
    </i>
    <i r="1">
      <x/>
    </i>
    <i r="1">
      <x v="8"/>
    </i>
    <i r="1">
      <x v="21"/>
    </i>
    <i r="1">
      <x v="48"/>
    </i>
    <i r="1">
      <x v="51"/>
    </i>
    <i r="1">
      <x v="69"/>
    </i>
    <i r="1">
      <x v="87"/>
    </i>
    <i r="1">
      <x v="208"/>
    </i>
    <i r="1">
      <x v="214"/>
    </i>
    <i>
      <x v="20"/>
    </i>
    <i r="1">
      <x v="23"/>
    </i>
    <i r="1">
      <x v="148"/>
    </i>
    <i r="1">
      <x v="214"/>
    </i>
    <i r="1">
      <x v="232"/>
    </i>
    <i>
      <x v="21"/>
    </i>
    <i r="1">
      <x v="7"/>
    </i>
    <i r="1">
      <x v="86"/>
    </i>
    <i r="1">
      <x v="121"/>
    </i>
    <i r="1">
      <x v="132"/>
    </i>
    <i r="1">
      <x v="167"/>
    </i>
    <i r="1">
      <x v="178"/>
    </i>
    <i r="1">
      <x v="191"/>
    </i>
    <i r="1">
      <x v="214"/>
    </i>
    <i r="1">
      <x v="222"/>
    </i>
    <i r="1">
      <x v="274"/>
    </i>
    <i r="1">
      <x v="301"/>
    </i>
    <i r="1">
      <x v="328"/>
    </i>
    <i>
      <x v="22"/>
    </i>
    <i r="1">
      <x v="89"/>
    </i>
    <i r="1">
      <x v="182"/>
    </i>
    <i r="1">
      <x v="214"/>
    </i>
    <i r="1">
      <x v="248"/>
    </i>
    <i>
      <x v="23"/>
    </i>
    <i r="1">
      <x v="145"/>
    </i>
    <i r="1">
      <x v="214"/>
    </i>
    <i r="1">
      <x v="282"/>
    </i>
    <i>
      <x v="24"/>
    </i>
    <i r="1">
      <x v="214"/>
    </i>
    <i r="1">
      <x v="215"/>
    </i>
    <i r="1">
      <x v="277"/>
    </i>
    <i r="1">
      <x v="329"/>
    </i>
    <i>
      <x v="25"/>
    </i>
    <i r="1">
      <x v="129"/>
    </i>
    <i r="1">
      <x v="144"/>
    </i>
    <i r="1">
      <x v="183"/>
    </i>
    <i r="1">
      <x v="214"/>
    </i>
    <i r="1">
      <x v="330"/>
    </i>
    <i>
      <x v="26"/>
    </i>
    <i r="1">
      <x v="16"/>
    </i>
    <i r="1">
      <x v="52"/>
    </i>
    <i r="1">
      <x v="55"/>
    </i>
    <i r="1">
      <x v="91"/>
    </i>
    <i r="1">
      <x v="105"/>
    </i>
    <i r="1">
      <x v="122"/>
    </i>
    <i r="1">
      <x v="151"/>
    </i>
    <i r="1">
      <x v="214"/>
    </i>
    <i r="1">
      <x v="241"/>
    </i>
    <i r="1">
      <x v="317"/>
    </i>
    <i r="1">
      <x v="331"/>
    </i>
    <i>
      <x v="27"/>
    </i>
    <i r="1">
      <x v="214"/>
    </i>
    <i>
      <x v="28"/>
    </i>
    <i r="1">
      <x v="72"/>
    </i>
    <i r="1">
      <x v="73"/>
    </i>
    <i r="1">
      <x v="91"/>
    </i>
    <i r="1">
      <x v="154"/>
    </i>
    <i r="1">
      <x v="159"/>
    </i>
    <i r="1">
      <x v="171"/>
    </i>
    <i r="1">
      <x v="214"/>
    </i>
    <i r="1">
      <x v="234"/>
    </i>
    <i>
      <x v="29"/>
    </i>
    <i r="1">
      <x v="58"/>
    </i>
    <i r="1">
      <x v="97"/>
    </i>
    <i r="1">
      <x v="98"/>
    </i>
    <i r="1">
      <x v="106"/>
    </i>
    <i r="1">
      <x v="201"/>
    </i>
    <i r="1">
      <x v="214"/>
    </i>
    <i r="1">
      <x v="219"/>
    </i>
    <i r="1">
      <x v="236"/>
    </i>
    <i r="1">
      <x v="273"/>
    </i>
    <i r="1">
      <x v="280"/>
    </i>
    <i r="1">
      <x v="300"/>
    </i>
    <i>
      <x v="30"/>
    </i>
    <i r="1">
      <x v="50"/>
    </i>
    <i r="1">
      <x v="214"/>
    </i>
    <i r="1">
      <x v="262"/>
    </i>
    <i r="1">
      <x v="297"/>
    </i>
    <i r="1">
      <x v="338"/>
    </i>
    <i>
      <x v="31"/>
    </i>
    <i r="1">
      <x v="137"/>
    </i>
    <i r="1">
      <x v="158"/>
    </i>
    <i r="1">
      <x v="214"/>
    </i>
    <i>
      <x v="32"/>
    </i>
    <i r="1">
      <x v="3"/>
    </i>
    <i r="1">
      <x v="30"/>
    </i>
    <i r="1">
      <x v="45"/>
    </i>
    <i r="1">
      <x v="107"/>
    </i>
    <i r="1">
      <x v="118"/>
    </i>
    <i r="1">
      <x v="139"/>
    </i>
    <i r="1">
      <x v="152"/>
    </i>
    <i r="1">
      <x v="156"/>
    </i>
    <i r="1">
      <x v="200"/>
    </i>
    <i r="1">
      <x v="202"/>
    </i>
    <i r="1">
      <x v="204"/>
    </i>
    <i r="1">
      <x v="214"/>
    </i>
    <i r="1">
      <x v="235"/>
    </i>
    <i r="1">
      <x v="246"/>
    </i>
    <i r="1">
      <x v="248"/>
    </i>
    <i r="1">
      <x v="266"/>
    </i>
    <i r="1">
      <x v="292"/>
    </i>
    <i r="1">
      <x v="298"/>
    </i>
    <i r="1">
      <x v="312"/>
    </i>
    <i r="1">
      <x v="332"/>
    </i>
    <i>
      <x v="33"/>
    </i>
    <i r="1">
      <x v="61"/>
    </i>
    <i r="1">
      <x v="63"/>
    </i>
    <i r="1">
      <x v="71"/>
    </i>
    <i r="1">
      <x v="80"/>
    </i>
    <i r="1">
      <x v="125"/>
    </i>
    <i r="1">
      <x v="214"/>
    </i>
    <i r="1">
      <x v="259"/>
    </i>
    <i>
      <x v="34"/>
    </i>
    <i r="1">
      <x v="210"/>
    </i>
    <i r="1">
      <x v="214"/>
    </i>
    <i>
      <x v="35"/>
    </i>
    <i r="1">
      <x v="26"/>
    </i>
    <i r="1">
      <x v="27"/>
    </i>
    <i r="1">
      <x v="62"/>
    </i>
    <i r="1">
      <x v="101"/>
    </i>
    <i r="1">
      <x v="162"/>
    </i>
    <i r="1">
      <x v="214"/>
    </i>
    <i r="1">
      <x v="232"/>
    </i>
    <i r="1">
      <x v="268"/>
    </i>
    <i>
      <x v="36"/>
    </i>
    <i r="1">
      <x v="5"/>
    </i>
    <i r="1">
      <x v="44"/>
    </i>
    <i r="1">
      <x v="59"/>
    </i>
    <i r="1">
      <x v="117"/>
    </i>
    <i r="1">
      <x v="127"/>
    </i>
    <i r="1">
      <x v="130"/>
    </i>
    <i r="1">
      <x v="157"/>
    </i>
    <i r="1">
      <x v="169"/>
    </i>
    <i r="1">
      <x v="187"/>
    </i>
    <i r="1">
      <x v="214"/>
    </i>
    <i r="1">
      <x v="223"/>
    </i>
    <i r="1">
      <x v="225"/>
    </i>
    <i r="1">
      <x v="243"/>
    </i>
    <i r="1">
      <x v="333"/>
    </i>
    <i>
      <x v="37"/>
    </i>
    <i r="1">
      <x v="141"/>
    </i>
    <i r="1">
      <x v="214"/>
    </i>
    <i r="1">
      <x v="237"/>
    </i>
    <i>
      <x v="38"/>
    </i>
    <i r="1">
      <x v="53"/>
    </i>
    <i r="1">
      <x v="69"/>
    </i>
    <i r="1">
      <x v="131"/>
    </i>
    <i r="1">
      <x v="192"/>
    </i>
    <i r="1">
      <x v="214"/>
    </i>
    <i>
      <x v="39"/>
    </i>
    <i r="1">
      <x v="133"/>
    </i>
    <i r="1">
      <x v="214"/>
    </i>
    <i r="1">
      <x v="242"/>
    </i>
    <i r="1">
      <x v="334"/>
    </i>
    <i>
      <x v="40"/>
    </i>
    <i r="1">
      <x v="41"/>
    </i>
    <i r="1">
      <x v="153"/>
    </i>
    <i r="1">
      <x v="175"/>
    </i>
    <i r="1">
      <x v="196"/>
    </i>
    <i r="1">
      <x v="214"/>
    </i>
    <i r="1">
      <x v="335"/>
    </i>
    <i>
      <x v="41"/>
    </i>
    <i r="1">
      <x v="11"/>
    </i>
    <i r="1">
      <x v="19"/>
    </i>
    <i r="1">
      <x v="29"/>
    </i>
    <i r="1">
      <x v="78"/>
    </i>
    <i r="1">
      <x v="116"/>
    </i>
    <i r="1">
      <x v="135"/>
    </i>
    <i r="1">
      <x v="179"/>
    </i>
    <i r="1">
      <x v="214"/>
    </i>
    <i r="1">
      <x v="220"/>
    </i>
    <i r="1">
      <x v="227"/>
    </i>
    <i r="1">
      <x v="254"/>
    </i>
    <i r="1">
      <x v="276"/>
    </i>
    <i>
      <x v="42"/>
    </i>
    <i r="1">
      <x v="184"/>
    </i>
    <i r="1">
      <x v="214"/>
    </i>
    <i r="1">
      <x v="218"/>
    </i>
    <i r="1">
      <x v="238"/>
    </i>
    <i r="1">
      <x v="253"/>
    </i>
    <i>
      <x v="43"/>
    </i>
    <i r="1">
      <x v="32"/>
    </i>
    <i r="1">
      <x v="56"/>
    </i>
    <i r="1">
      <x v="87"/>
    </i>
    <i r="1">
      <x v="164"/>
    </i>
    <i r="1">
      <x v="166"/>
    </i>
    <i r="1">
      <x v="214"/>
    </i>
    <i r="1">
      <x v="245"/>
    </i>
    <i r="1">
      <x v="247"/>
    </i>
    <i r="1">
      <x v="308"/>
    </i>
    <i r="1">
      <x v="311"/>
    </i>
    <i r="1">
      <x v="316"/>
    </i>
    <i>
      <x v="44"/>
    </i>
    <i r="1">
      <x v="46"/>
    </i>
    <i r="1">
      <x v="171"/>
    </i>
    <i r="1">
      <x v="188"/>
    </i>
    <i r="1">
      <x v="214"/>
    </i>
    <i r="1">
      <x v="314"/>
    </i>
    <i r="1">
      <x v="337"/>
    </i>
    <i>
      <x v="45"/>
    </i>
    <i r="1">
      <x v="103"/>
    </i>
    <i r="1">
      <x v="209"/>
    </i>
    <i r="1">
      <x v="211"/>
    </i>
    <i r="1">
      <x v="214"/>
    </i>
    <i r="1">
      <x v="231"/>
    </i>
    <i r="1">
      <x v="244"/>
    </i>
    <i r="1">
      <x v="269"/>
    </i>
    <i r="1">
      <x v="278"/>
    </i>
    <i r="1">
      <x v="293"/>
    </i>
    <i r="1">
      <x v="306"/>
    </i>
    <i>
      <x v="46"/>
    </i>
    <i r="1">
      <x v="168"/>
    </i>
    <i r="1">
      <x v="181"/>
    </i>
    <i r="1">
      <x v="214"/>
    </i>
    <i r="1">
      <x v="289"/>
    </i>
    <i>
      <x v="47"/>
    </i>
    <i r="1">
      <x v="53"/>
    </i>
    <i r="1">
      <x v="214"/>
    </i>
    <i r="1">
      <x v="340"/>
    </i>
    <i>
      <x v="48"/>
    </i>
    <i r="1">
      <x v="65"/>
    </i>
    <i r="1">
      <x v="140"/>
    </i>
    <i r="1">
      <x v="214"/>
    </i>
  </rowItems>
  <colItems count="1">
    <i/>
  </colItems>
  <dataFields count="1">
    <dataField name="Sum of CITY COUNT" fld="5"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200-000001000000}" name="PivotTable8" cacheId="0" applyNumberFormats="0" applyBorderFormats="0" applyFontFormats="0" applyPatternFormats="0" applyAlignmentFormats="0" applyWidthHeightFormats="1" dataCaption="Values" updatedVersion="8" minRefreshableVersion="3" useAutoFormatting="1" rowGrandTotals="0" colGrandTotals="0" itemPrintTitles="1" createdVersion="6" indent="0" outline="1" outlineData="1" multipleFieldFilters="0">
  <location ref="H1:H50" firstHeaderRow="1" firstDataRow="1" firstDataCol="1"/>
  <pivotFields count="6">
    <pivotField axis="axisRow" showAll="0">
      <items count="5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m="1" x="49"/>
        <item t="default"/>
      </items>
    </pivotField>
    <pivotField showAll="0" defaultSubtotal="0"/>
    <pivotField showAll="0" defaultSubtotal="0"/>
    <pivotField showAll="0" defaultSubtotal="0"/>
    <pivotField numFmtId="164" showAll="0" defaultSubtotal="0"/>
    <pivotField showAll="0"/>
  </pivotFields>
  <rowFields count="1">
    <field x="0"/>
  </rowFields>
  <rowItems count="49">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4" displayName="Table4" ref="A1:F348" totalsRowShown="0" headerRowDxfId="9" headerRowBorderDxfId="8" tableBorderDxfId="7" totalsRowBorderDxfId="6">
  <autoFilter ref="A1:F348" xr:uid="{00000000-0009-0000-0100-000001000000}"/>
  <tableColumns count="6">
    <tableColumn id="1" xr3:uid="{00000000-0010-0000-0000-000001000000}" name="STATE" dataDxfId="5"/>
    <tableColumn id="2" xr3:uid="{00000000-0010-0000-0000-000002000000}" name="DESTINATION" dataDxfId="4"/>
    <tableColumn id="6" xr3:uid="{00000000-0010-0000-0000-000006000000}" name="BREAKFAST" dataDxfId="3"/>
    <tableColumn id="3" xr3:uid="{00000000-0010-0000-0000-000003000000}" name="LUNCH" dataDxfId="2"/>
    <tableColumn id="5" xr3:uid="{00000000-0010-0000-0000-000005000000}" name="DINNER" dataDxfId="1"/>
    <tableColumn id="4" xr3:uid="{00000000-0010-0000-0000-000004000000}" name="CITY COUNT" dataDxfId="0">
      <calculatedColumnFormula>1/COUNTIF(Table4[DESTINATION],B2)</calculatedColumnFormula>
    </tableColumn>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671" Type="http://schemas.openxmlformats.org/officeDocument/2006/relationships/ctrlProp" Target="../ctrlProps/ctrlProp668.xml"/><Relationship Id="rId769" Type="http://schemas.openxmlformats.org/officeDocument/2006/relationships/ctrlProp" Target="../ctrlProps/ctrlProp766.xml"/><Relationship Id="rId976" Type="http://schemas.openxmlformats.org/officeDocument/2006/relationships/ctrlProp" Target="../ctrlProps/ctrlProp973.xml"/><Relationship Id="rId21" Type="http://schemas.openxmlformats.org/officeDocument/2006/relationships/ctrlProp" Target="../ctrlProps/ctrlProp18.xml"/><Relationship Id="rId324" Type="http://schemas.openxmlformats.org/officeDocument/2006/relationships/ctrlProp" Target="../ctrlProps/ctrlProp321.xml"/><Relationship Id="rId531" Type="http://schemas.openxmlformats.org/officeDocument/2006/relationships/ctrlProp" Target="../ctrlProps/ctrlProp528.xml"/><Relationship Id="rId629" Type="http://schemas.openxmlformats.org/officeDocument/2006/relationships/ctrlProp" Target="../ctrlProps/ctrlProp626.xml"/><Relationship Id="rId1161" Type="http://schemas.openxmlformats.org/officeDocument/2006/relationships/ctrlProp" Target="../ctrlProps/ctrlProp1158.xml"/><Relationship Id="rId170" Type="http://schemas.openxmlformats.org/officeDocument/2006/relationships/ctrlProp" Target="../ctrlProps/ctrlProp167.xml"/><Relationship Id="rId836" Type="http://schemas.openxmlformats.org/officeDocument/2006/relationships/ctrlProp" Target="../ctrlProps/ctrlProp833.xml"/><Relationship Id="rId1021" Type="http://schemas.openxmlformats.org/officeDocument/2006/relationships/ctrlProp" Target="../ctrlProps/ctrlProp1018.xml"/><Relationship Id="rId1119" Type="http://schemas.openxmlformats.org/officeDocument/2006/relationships/ctrlProp" Target="../ctrlProps/ctrlProp1116.xml"/><Relationship Id="rId268" Type="http://schemas.openxmlformats.org/officeDocument/2006/relationships/ctrlProp" Target="../ctrlProps/ctrlProp265.xml"/><Relationship Id="rId475" Type="http://schemas.openxmlformats.org/officeDocument/2006/relationships/ctrlProp" Target="../ctrlProps/ctrlProp472.xml"/><Relationship Id="rId682" Type="http://schemas.openxmlformats.org/officeDocument/2006/relationships/ctrlProp" Target="../ctrlProps/ctrlProp679.xml"/><Relationship Id="rId903" Type="http://schemas.openxmlformats.org/officeDocument/2006/relationships/ctrlProp" Target="../ctrlProps/ctrlProp900.xml"/><Relationship Id="rId32" Type="http://schemas.openxmlformats.org/officeDocument/2006/relationships/ctrlProp" Target="../ctrlProps/ctrlProp2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987" Type="http://schemas.openxmlformats.org/officeDocument/2006/relationships/ctrlProp" Target="../ctrlProps/ctrlProp984.xml"/><Relationship Id="rId1172" Type="http://schemas.openxmlformats.org/officeDocument/2006/relationships/ctrlProp" Target="../ctrlProps/ctrlProp1169.xml"/><Relationship Id="rId181" Type="http://schemas.openxmlformats.org/officeDocument/2006/relationships/ctrlProp" Target="../ctrlProps/ctrlProp178.xml"/><Relationship Id="rId402" Type="http://schemas.openxmlformats.org/officeDocument/2006/relationships/ctrlProp" Target="../ctrlProps/ctrlProp399.xml"/><Relationship Id="rId847" Type="http://schemas.openxmlformats.org/officeDocument/2006/relationships/ctrlProp" Target="../ctrlProps/ctrlProp844.xml"/><Relationship Id="rId1032" Type="http://schemas.openxmlformats.org/officeDocument/2006/relationships/ctrlProp" Target="../ctrlProps/ctrlProp1029.xml"/><Relationship Id="rId279" Type="http://schemas.openxmlformats.org/officeDocument/2006/relationships/ctrlProp" Target="../ctrlProps/ctrlProp276.xml"/><Relationship Id="rId486" Type="http://schemas.openxmlformats.org/officeDocument/2006/relationships/ctrlProp" Target="../ctrlProps/ctrlProp483.xml"/><Relationship Id="rId693" Type="http://schemas.openxmlformats.org/officeDocument/2006/relationships/ctrlProp" Target="../ctrlProps/ctrlProp690.xml"/><Relationship Id="rId707" Type="http://schemas.openxmlformats.org/officeDocument/2006/relationships/ctrlProp" Target="../ctrlProps/ctrlProp704.xml"/><Relationship Id="rId914" Type="http://schemas.openxmlformats.org/officeDocument/2006/relationships/ctrlProp" Target="../ctrlProps/ctrlProp911.xml"/><Relationship Id="rId43" Type="http://schemas.openxmlformats.org/officeDocument/2006/relationships/ctrlProp" Target="../ctrlProps/ctrlProp40.xml"/><Relationship Id="rId139" Type="http://schemas.openxmlformats.org/officeDocument/2006/relationships/ctrlProp" Target="../ctrlProps/ctrlProp136.xml"/><Relationship Id="rId346" Type="http://schemas.openxmlformats.org/officeDocument/2006/relationships/ctrlProp" Target="../ctrlProps/ctrlProp343.xml"/><Relationship Id="rId553" Type="http://schemas.openxmlformats.org/officeDocument/2006/relationships/ctrlProp" Target="../ctrlProps/ctrlProp550.xml"/><Relationship Id="rId760" Type="http://schemas.openxmlformats.org/officeDocument/2006/relationships/ctrlProp" Target="../ctrlProps/ctrlProp757.xml"/><Relationship Id="rId998" Type="http://schemas.openxmlformats.org/officeDocument/2006/relationships/ctrlProp" Target="../ctrlProps/ctrlProp995.xml"/><Relationship Id="rId1183" Type="http://schemas.openxmlformats.org/officeDocument/2006/relationships/ctrlProp" Target="../ctrlProps/ctrlProp1180.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858" Type="http://schemas.openxmlformats.org/officeDocument/2006/relationships/ctrlProp" Target="../ctrlProps/ctrlProp855.xml"/><Relationship Id="rId1043" Type="http://schemas.openxmlformats.org/officeDocument/2006/relationships/ctrlProp" Target="../ctrlProps/ctrlProp1040.xml"/><Relationship Id="rId497" Type="http://schemas.openxmlformats.org/officeDocument/2006/relationships/ctrlProp" Target="../ctrlProps/ctrlProp494.xml"/><Relationship Id="rId620" Type="http://schemas.openxmlformats.org/officeDocument/2006/relationships/ctrlProp" Target="../ctrlProps/ctrlProp617.xml"/><Relationship Id="rId718" Type="http://schemas.openxmlformats.org/officeDocument/2006/relationships/ctrlProp" Target="../ctrlProps/ctrlProp715.xml"/><Relationship Id="rId925" Type="http://schemas.openxmlformats.org/officeDocument/2006/relationships/ctrlProp" Target="../ctrlProps/ctrlProp922.xml"/><Relationship Id="rId357" Type="http://schemas.openxmlformats.org/officeDocument/2006/relationships/ctrlProp" Target="../ctrlProps/ctrlProp354.xml"/><Relationship Id="rId1110" Type="http://schemas.openxmlformats.org/officeDocument/2006/relationships/ctrlProp" Target="../ctrlProps/ctrlProp1107.xml"/><Relationship Id="rId1194" Type="http://schemas.openxmlformats.org/officeDocument/2006/relationships/ctrlProp" Target="../ctrlProps/ctrlProp1191.xml"/><Relationship Id="rId1208" Type="http://schemas.openxmlformats.org/officeDocument/2006/relationships/ctrlProp" Target="../ctrlProps/ctrlProp1205.xml"/><Relationship Id="rId54" Type="http://schemas.openxmlformats.org/officeDocument/2006/relationships/ctrlProp" Target="../ctrlProps/ctrlProp51.xml"/><Relationship Id="rId217" Type="http://schemas.openxmlformats.org/officeDocument/2006/relationships/ctrlProp" Target="../ctrlProps/ctrlProp214.xml"/><Relationship Id="rId564" Type="http://schemas.openxmlformats.org/officeDocument/2006/relationships/ctrlProp" Target="../ctrlProps/ctrlProp561.xml"/><Relationship Id="rId771" Type="http://schemas.openxmlformats.org/officeDocument/2006/relationships/ctrlProp" Target="../ctrlProps/ctrlProp768.xml"/><Relationship Id="rId869" Type="http://schemas.openxmlformats.org/officeDocument/2006/relationships/ctrlProp" Target="../ctrlProps/ctrlProp866.xml"/><Relationship Id="rId424" Type="http://schemas.openxmlformats.org/officeDocument/2006/relationships/ctrlProp" Target="../ctrlProps/ctrlProp421.xml"/><Relationship Id="rId631" Type="http://schemas.openxmlformats.org/officeDocument/2006/relationships/ctrlProp" Target="../ctrlProps/ctrlProp628.xml"/><Relationship Id="rId729" Type="http://schemas.openxmlformats.org/officeDocument/2006/relationships/ctrlProp" Target="../ctrlProps/ctrlProp726.xml"/><Relationship Id="rId1054" Type="http://schemas.openxmlformats.org/officeDocument/2006/relationships/ctrlProp" Target="../ctrlProps/ctrlProp1051.xml"/><Relationship Id="rId270" Type="http://schemas.openxmlformats.org/officeDocument/2006/relationships/ctrlProp" Target="../ctrlProps/ctrlProp267.xml"/><Relationship Id="rId936" Type="http://schemas.openxmlformats.org/officeDocument/2006/relationships/ctrlProp" Target="../ctrlProps/ctrlProp933.xml"/><Relationship Id="rId1121" Type="http://schemas.openxmlformats.org/officeDocument/2006/relationships/ctrlProp" Target="../ctrlProps/ctrlProp1118.xml"/><Relationship Id="rId1219" Type="http://schemas.openxmlformats.org/officeDocument/2006/relationships/ctrlProp" Target="../ctrlProps/ctrlProp1216.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782" Type="http://schemas.openxmlformats.org/officeDocument/2006/relationships/ctrlProp" Target="../ctrlProps/ctrlProp779.xml"/><Relationship Id="rId228" Type="http://schemas.openxmlformats.org/officeDocument/2006/relationships/ctrlProp" Target="../ctrlProps/ctrlProp225.xml"/><Relationship Id="rId435" Type="http://schemas.openxmlformats.org/officeDocument/2006/relationships/ctrlProp" Target="../ctrlProps/ctrlProp432.xml"/><Relationship Id="rId642" Type="http://schemas.openxmlformats.org/officeDocument/2006/relationships/ctrlProp" Target="../ctrlProps/ctrlProp639.xml"/><Relationship Id="rId1065" Type="http://schemas.openxmlformats.org/officeDocument/2006/relationships/ctrlProp" Target="../ctrlProps/ctrlProp1062.xml"/><Relationship Id="rId281" Type="http://schemas.openxmlformats.org/officeDocument/2006/relationships/ctrlProp" Target="../ctrlProps/ctrlProp278.xml"/><Relationship Id="rId502" Type="http://schemas.openxmlformats.org/officeDocument/2006/relationships/ctrlProp" Target="../ctrlProps/ctrlProp499.xml"/><Relationship Id="rId947" Type="http://schemas.openxmlformats.org/officeDocument/2006/relationships/ctrlProp" Target="../ctrlProps/ctrlProp944.xml"/><Relationship Id="rId1132" Type="http://schemas.openxmlformats.org/officeDocument/2006/relationships/ctrlProp" Target="../ctrlProps/ctrlProp1129.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586" Type="http://schemas.openxmlformats.org/officeDocument/2006/relationships/ctrlProp" Target="../ctrlProps/ctrlProp583.xml"/><Relationship Id="rId793" Type="http://schemas.openxmlformats.org/officeDocument/2006/relationships/ctrlProp" Target="../ctrlProps/ctrlProp790.xml"/><Relationship Id="rId807" Type="http://schemas.openxmlformats.org/officeDocument/2006/relationships/ctrlProp" Target="../ctrlProps/ctrlProp804.xml"/><Relationship Id="rId7" Type="http://schemas.openxmlformats.org/officeDocument/2006/relationships/ctrlProp" Target="../ctrlProps/ctrlProp4.xml"/><Relationship Id="rId239" Type="http://schemas.openxmlformats.org/officeDocument/2006/relationships/ctrlProp" Target="../ctrlProps/ctrlProp236.xml"/><Relationship Id="rId446" Type="http://schemas.openxmlformats.org/officeDocument/2006/relationships/ctrlProp" Target="../ctrlProps/ctrlProp443.xml"/><Relationship Id="rId653" Type="http://schemas.openxmlformats.org/officeDocument/2006/relationships/ctrlProp" Target="../ctrlProps/ctrlProp650.xml"/><Relationship Id="rId1076" Type="http://schemas.openxmlformats.org/officeDocument/2006/relationships/ctrlProp" Target="../ctrlProps/ctrlProp1073.xml"/><Relationship Id="rId292" Type="http://schemas.openxmlformats.org/officeDocument/2006/relationships/ctrlProp" Target="../ctrlProps/ctrlProp289.xml"/><Relationship Id="rId306" Type="http://schemas.openxmlformats.org/officeDocument/2006/relationships/ctrlProp" Target="../ctrlProps/ctrlProp303.xml"/><Relationship Id="rId860" Type="http://schemas.openxmlformats.org/officeDocument/2006/relationships/ctrlProp" Target="../ctrlProps/ctrlProp857.xml"/><Relationship Id="rId958" Type="http://schemas.openxmlformats.org/officeDocument/2006/relationships/ctrlProp" Target="../ctrlProps/ctrlProp955.xml"/><Relationship Id="rId1143" Type="http://schemas.openxmlformats.org/officeDocument/2006/relationships/ctrlProp" Target="../ctrlProps/ctrlProp1140.xml"/><Relationship Id="rId87" Type="http://schemas.openxmlformats.org/officeDocument/2006/relationships/ctrlProp" Target="../ctrlProps/ctrlProp84.xml"/><Relationship Id="rId513" Type="http://schemas.openxmlformats.org/officeDocument/2006/relationships/ctrlProp" Target="../ctrlProps/ctrlProp510.xml"/><Relationship Id="rId597" Type="http://schemas.openxmlformats.org/officeDocument/2006/relationships/ctrlProp" Target="../ctrlProps/ctrlProp594.xml"/><Relationship Id="rId720" Type="http://schemas.openxmlformats.org/officeDocument/2006/relationships/ctrlProp" Target="../ctrlProps/ctrlProp717.xml"/><Relationship Id="rId818" Type="http://schemas.openxmlformats.org/officeDocument/2006/relationships/ctrlProp" Target="../ctrlProps/ctrlProp815.xml"/><Relationship Id="rId152" Type="http://schemas.openxmlformats.org/officeDocument/2006/relationships/ctrlProp" Target="../ctrlProps/ctrlProp149.xml"/><Relationship Id="rId457" Type="http://schemas.openxmlformats.org/officeDocument/2006/relationships/ctrlProp" Target="../ctrlProps/ctrlProp454.xml"/><Relationship Id="rId1003" Type="http://schemas.openxmlformats.org/officeDocument/2006/relationships/ctrlProp" Target="../ctrlProps/ctrlProp1000.xml"/><Relationship Id="rId1087" Type="http://schemas.openxmlformats.org/officeDocument/2006/relationships/ctrlProp" Target="../ctrlProps/ctrlProp1084.xml"/><Relationship Id="rId1210" Type="http://schemas.openxmlformats.org/officeDocument/2006/relationships/ctrlProp" Target="../ctrlProps/ctrlProp1207.xml"/><Relationship Id="rId664" Type="http://schemas.openxmlformats.org/officeDocument/2006/relationships/ctrlProp" Target="../ctrlProps/ctrlProp661.xml"/><Relationship Id="rId871" Type="http://schemas.openxmlformats.org/officeDocument/2006/relationships/ctrlProp" Target="../ctrlProps/ctrlProp868.xml"/><Relationship Id="rId969" Type="http://schemas.openxmlformats.org/officeDocument/2006/relationships/ctrlProp" Target="../ctrlProps/ctrlProp966.xml"/><Relationship Id="rId14" Type="http://schemas.openxmlformats.org/officeDocument/2006/relationships/ctrlProp" Target="../ctrlProps/ctrlProp11.xml"/><Relationship Id="rId317" Type="http://schemas.openxmlformats.org/officeDocument/2006/relationships/ctrlProp" Target="../ctrlProps/ctrlProp314.xml"/><Relationship Id="rId524" Type="http://schemas.openxmlformats.org/officeDocument/2006/relationships/ctrlProp" Target="../ctrlProps/ctrlProp521.xml"/><Relationship Id="rId731" Type="http://schemas.openxmlformats.org/officeDocument/2006/relationships/ctrlProp" Target="../ctrlProps/ctrlProp728.xml"/><Relationship Id="rId1154" Type="http://schemas.openxmlformats.org/officeDocument/2006/relationships/ctrlProp" Target="../ctrlProps/ctrlProp1151.xml"/><Relationship Id="rId98" Type="http://schemas.openxmlformats.org/officeDocument/2006/relationships/ctrlProp" Target="../ctrlProps/ctrlProp95.xml"/><Relationship Id="rId163" Type="http://schemas.openxmlformats.org/officeDocument/2006/relationships/ctrlProp" Target="../ctrlProps/ctrlProp160.xml"/><Relationship Id="rId370" Type="http://schemas.openxmlformats.org/officeDocument/2006/relationships/ctrlProp" Target="../ctrlProps/ctrlProp367.xml"/><Relationship Id="rId829" Type="http://schemas.openxmlformats.org/officeDocument/2006/relationships/ctrlProp" Target="../ctrlProps/ctrlProp826.xml"/><Relationship Id="rId1014" Type="http://schemas.openxmlformats.org/officeDocument/2006/relationships/ctrlProp" Target="../ctrlProps/ctrlProp1011.xml"/><Relationship Id="rId1221" Type="http://schemas.openxmlformats.org/officeDocument/2006/relationships/ctrlProp" Target="../ctrlProps/ctrlProp1218.xml"/><Relationship Id="rId230" Type="http://schemas.openxmlformats.org/officeDocument/2006/relationships/ctrlProp" Target="../ctrlProps/ctrlProp227.xml"/><Relationship Id="rId468" Type="http://schemas.openxmlformats.org/officeDocument/2006/relationships/ctrlProp" Target="../ctrlProps/ctrlProp465.xml"/><Relationship Id="rId675" Type="http://schemas.openxmlformats.org/officeDocument/2006/relationships/ctrlProp" Target="../ctrlProps/ctrlProp672.xml"/><Relationship Id="rId882" Type="http://schemas.openxmlformats.org/officeDocument/2006/relationships/ctrlProp" Target="../ctrlProps/ctrlProp879.xml"/><Relationship Id="rId1098" Type="http://schemas.openxmlformats.org/officeDocument/2006/relationships/ctrlProp" Target="../ctrlProps/ctrlProp1095.xml"/><Relationship Id="rId25" Type="http://schemas.openxmlformats.org/officeDocument/2006/relationships/ctrlProp" Target="../ctrlProps/ctrlProp22.xml"/><Relationship Id="rId328" Type="http://schemas.openxmlformats.org/officeDocument/2006/relationships/ctrlProp" Target="../ctrlProps/ctrlProp325.xml"/><Relationship Id="rId535" Type="http://schemas.openxmlformats.org/officeDocument/2006/relationships/ctrlProp" Target="../ctrlProps/ctrlProp532.xml"/><Relationship Id="rId742" Type="http://schemas.openxmlformats.org/officeDocument/2006/relationships/ctrlProp" Target="../ctrlProps/ctrlProp739.xml"/><Relationship Id="rId1165" Type="http://schemas.openxmlformats.org/officeDocument/2006/relationships/ctrlProp" Target="../ctrlProps/ctrlProp1162.xml"/><Relationship Id="rId174" Type="http://schemas.openxmlformats.org/officeDocument/2006/relationships/ctrlProp" Target="../ctrlProps/ctrlProp171.xml"/><Relationship Id="rId381" Type="http://schemas.openxmlformats.org/officeDocument/2006/relationships/ctrlProp" Target="../ctrlProps/ctrlProp378.xml"/><Relationship Id="rId602" Type="http://schemas.openxmlformats.org/officeDocument/2006/relationships/ctrlProp" Target="../ctrlProps/ctrlProp599.xml"/><Relationship Id="rId1025" Type="http://schemas.openxmlformats.org/officeDocument/2006/relationships/ctrlProp" Target="../ctrlProps/ctrlProp1022.xml"/><Relationship Id="rId241" Type="http://schemas.openxmlformats.org/officeDocument/2006/relationships/ctrlProp" Target="../ctrlProps/ctrlProp238.xml"/><Relationship Id="rId479" Type="http://schemas.openxmlformats.org/officeDocument/2006/relationships/ctrlProp" Target="../ctrlProps/ctrlProp476.xml"/><Relationship Id="rId686" Type="http://schemas.openxmlformats.org/officeDocument/2006/relationships/ctrlProp" Target="../ctrlProps/ctrlProp683.xml"/><Relationship Id="rId893" Type="http://schemas.openxmlformats.org/officeDocument/2006/relationships/ctrlProp" Target="../ctrlProps/ctrlProp890.xml"/><Relationship Id="rId907" Type="http://schemas.openxmlformats.org/officeDocument/2006/relationships/ctrlProp" Target="../ctrlProps/ctrlProp904.xml"/><Relationship Id="rId36" Type="http://schemas.openxmlformats.org/officeDocument/2006/relationships/ctrlProp" Target="../ctrlProps/ctrlProp33.xml"/><Relationship Id="rId339" Type="http://schemas.openxmlformats.org/officeDocument/2006/relationships/ctrlProp" Target="../ctrlProps/ctrlProp336.xml"/><Relationship Id="rId546" Type="http://schemas.openxmlformats.org/officeDocument/2006/relationships/ctrlProp" Target="../ctrlProps/ctrlProp543.xml"/><Relationship Id="rId753" Type="http://schemas.openxmlformats.org/officeDocument/2006/relationships/ctrlProp" Target="../ctrlProps/ctrlProp750.xml"/><Relationship Id="rId1176" Type="http://schemas.openxmlformats.org/officeDocument/2006/relationships/ctrlProp" Target="../ctrlProps/ctrlProp1173.xml"/><Relationship Id="rId101" Type="http://schemas.openxmlformats.org/officeDocument/2006/relationships/ctrlProp" Target="../ctrlProps/ctrlProp98.xml"/><Relationship Id="rId185" Type="http://schemas.openxmlformats.org/officeDocument/2006/relationships/ctrlProp" Target="../ctrlProps/ctrlProp182.xml"/><Relationship Id="rId406" Type="http://schemas.openxmlformats.org/officeDocument/2006/relationships/ctrlProp" Target="../ctrlProps/ctrlProp403.xml"/><Relationship Id="rId960" Type="http://schemas.openxmlformats.org/officeDocument/2006/relationships/ctrlProp" Target="../ctrlProps/ctrlProp957.xml"/><Relationship Id="rId1036" Type="http://schemas.openxmlformats.org/officeDocument/2006/relationships/ctrlProp" Target="../ctrlProps/ctrlProp1033.xml"/><Relationship Id="rId392" Type="http://schemas.openxmlformats.org/officeDocument/2006/relationships/ctrlProp" Target="../ctrlProps/ctrlProp389.xml"/><Relationship Id="rId613" Type="http://schemas.openxmlformats.org/officeDocument/2006/relationships/ctrlProp" Target="../ctrlProps/ctrlProp610.xml"/><Relationship Id="rId697" Type="http://schemas.openxmlformats.org/officeDocument/2006/relationships/ctrlProp" Target="../ctrlProps/ctrlProp694.xml"/><Relationship Id="rId820" Type="http://schemas.openxmlformats.org/officeDocument/2006/relationships/ctrlProp" Target="../ctrlProps/ctrlProp817.xml"/><Relationship Id="rId918" Type="http://schemas.openxmlformats.org/officeDocument/2006/relationships/ctrlProp" Target="../ctrlProps/ctrlProp915.xml"/><Relationship Id="rId252" Type="http://schemas.openxmlformats.org/officeDocument/2006/relationships/ctrlProp" Target="../ctrlProps/ctrlProp249.xml"/><Relationship Id="rId1103" Type="http://schemas.openxmlformats.org/officeDocument/2006/relationships/ctrlProp" Target="../ctrlProps/ctrlProp1100.xml"/><Relationship Id="rId1187" Type="http://schemas.openxmlformats.org/officeDocument/2006/relationships/ctrlProp" Target="../ctrlProps/ctrlProp1184.xml"/><Relationship Id="rId47" Type="http://schemas.openxmlformats.org/officeDocument/2006/relationships/ctrlProp" Target="../ctrlProps/ctrlProp44.xml"/><Relationship Id="rId112" Type="http://schemas.openxmlformats.org/officeDocument/2006/relationships/ctrlProp" Target="../ctrlProps/ctrlProp109.xml"/><Relationship Id="rId557" Type="http://schemas.openxmlformats.org/officeDocument/2006/relationships/ctrlProp" Target="../ctrlProps/ctrlProp554.xml"/><Relationship Id="rId764" Type="http://schemas.openxmlformats.org/officeDocument/2006/relationships/ctrlProp" Target="../ctrlProps/ctrlProp761.xml"/><Relationship Id="rId971" Type="http://schemas.openxmlformats.org/officeDocument/2006/relationships/ctrlProp" Target="../ctrlProps/ctrlProp968.xml"/><Relationship Id="rId196" Type="http://schemas.openxmlformats.org/officeDocument/2006/relationships/ctrlProp" Target="../ctrlProps/ctrlProp193.xml"/><Relationship Id="rId417" Type="http://schemas.openxmlformats.org/officeDocument/2006/relationships/ctrlProp" Target="../ctrlProps/ctrlProp414.xml"/><Relationship Id="rId624" Type="http://schemas.openxmlformats.org/officeDocument/2006/relationships/ctrlProp" Target="../ctrlProps/ctrlProp621.xml"/><Relationship Id="rId831" Type="http://schemas.openxmlformats.org/officeDocument/2006/relationships/ctrlProp" Target="../ctrlProps/ctrlProp828.xml"/><Relationship Id="rId1047" Type="http://schemas.openxmlformats.org/officeDocument/2006/relationships/ctrlProp" Target="../ctrlProps/ctrlProp1044.xml"/><Relationship Id="rId263" Type="http://schemas.openxmlformats.org/officeDocument/2006/relationships/ctrlProp" Target="../ctrlProps/ctrlProp260.xml"/><Relationship Id="rId470" Type="http://schemas.openxmlformats.org/officeDocument/2006/relationships/ctrlProp" Target="../ctrlProps/ctrlProp467.xml"/><Relationship Id="rId929" Type="http://schemas.openxmlformats.org/officeDocument/2006/relationships/ctrlProp" Target="../ctrlProps/ctrlProp926.xml"/><Relationship Id="rId1114" Type="http://schemas.openxmlformats.org/officeDocument/2006/relationships/ctrlProp" Target="../ctrlProps/ctrlProp1111.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775" Type="http://schemas.openxmlformats.org/officeDocument/2006/relationships/ctrlProp" Target="../ctrlProps/ctrlProp772.xml"/><Relationship Id="rId982" Type="http://schemas.openxmlformats.org/officeDocument/2006/relationships/ctrlProp" Target="../ctrlProps/ctrlProp979.xml"/><Relationship Id="rId1198" Type="http://schemas.openxmlformats.org/officeDocument/2006/relationships/ctrlProp" Target="../ctrlProps/ctrlProp1195.xml"/><Relationship Id="rId428" Type="http://schemas.openxmlformats.org/officeDocument/2006/relationships/ctrlProp" Target="../ctrlProps/ctrlProp425.xml"/><Relationship Id="rId635" Type="http://schemas.openxmlformats.org/officeDocument/2006/relationships/ctrlProp" Target="../ctrlProps/ctrlProp632.xml"/><Relationship Id="rId842" Type="http://schemas.openxmlformats.org/officeDocument/2006/relationships/ctrlProp" Target="../ctrlProps/ctrlProp839.xml"/><Relationship Id="rId1058" Type="http://schemas.openxmlformats.org/officeDocument/2006/relationships/ctrlProp" Target="../ctrlProps/ctrlProp1055.xml"/><Relationship Id="rId274" Type="http://schemas.openxmlformats.org/officeDocument/2006/relationships/ctrlProp" Target="../ctrlProps/ctrlProp271.xml"/><Relationship Id="rId481" Type="http://schemas.openxmlformats.org/officeDocument/2006/relationships/ctrlProp" Target="../ctrlProps/ctrlProp478.xml"/><Relationship Id="rId702" Type="http://schemas.openxmlformats.org/officeDocument/2006/relationships/ctrlProp" Target="../ctrlProps/ctrlProp699.xml"/><Relationship Id="rId1125" Type="http://schemas.openxmlformats.org/officeDocument/2006/relationships/ctrlProp" Target="../ctrlProps/ctrlProp1122.xml"/><Relationship Id="rId69" Type="http://schemas.openxmlformats.org/officeDocument/2006/relationships/ctrlProp" Target="../ctrlProps/ctrlProp66.xml"/><Relationship Id="rId134" Type="http://schemas.openxmlformats.org/officeDocument/2006/relationships/ctrlProp" Target="../ctrlProps/ctrlProp131.xml"/><Relationship Id="rId579" Type="http://schemas.openxmlformats.org/officeDocument/2006/relationships/ctrlProp" Target="../ctrlProps/ctrlProp576.xml"/><Relationship Id="rId786" Type="http://schemas.openxmlformats.org/officeDocument/2006/relationships/ctrlProp" Target="../ctrlProps/ctrlProp783.xml"/><Relationship Id="rId993" Type="http://schemas.openxmlformats.org/officeDocument/2006/relationships/ctrlProp" Target="../ctrlProps/ctrlProp990.xml"/><Relationship Id="rId341" Type="http://schemas.openxmlformats.org/officeDocument/2006/relationships/ctrlProp" Target="../ctrlProps/ctrlProp338.xml"/><Relationship Id="rId439" Type="http://schemas.openxmlformats.org/officeDocument/2006/relationships/ctrlProp" Target="../ctrlProps/ctrlProp436.xml"/><Relationship Id="rId646" Type="http://schemas.openxmlformats.org/officeDocument/2006/relationships/ctrlProp" Target="../ctrlProps/ctrlProp643.xml"/><Relationship Id="rId1069" Type="http://schemas.openxmlformats.org/officeDocument/2006/relationships/ctrlProp" Target="../ctrlProps/ctrlProp1066.xml"/><Relationship Id="rId201" Type="http://schemas.openxmlformats.org/officeDocument/2006/relationships/ctrlProp" Target="../ctrlProps/ctrlProp198.xml"/><Relationship Id="rId285" Type="http://schemas.openxmlformats.org/officeDocument/2006/relationships/ctrlProp" Target="../ctrlProps/ctrlProp282.xml"/><Relationship Id="rId506" Type="http://schemas.openxmlformats.org/officeDocument/2006/relationships/ctrlProp" Target="../ctrlProps/ctrlProp503.xml"/><Relationship Id="rId853" Type="http://schemas.openxmlformats.org/officeDocument/2006/relationships/ctrlProp" Target="../ctrlProps/ctrlProp850.xml"/><Relationship Id="rId1136" Type="http://schemas.openxmlformats.org/officeDocument/2006/relationships/ctrlProp" Target="../ctrlProps/ctrlProp1133.xml"/><Relationship Id="rId492" Type="http://schemas.openxmlformats.org/officeDocument/2006/relationships/ctrlProp" Target="../ctrlProps/ctrlProp489.xml"/><Relationship Id="rId713" Type="http://schemas.openxmlformats.org/officeDocument/2006/relationships/ctrlProp" Target="../ctrlProps/ctrlProp710.xml"/><Relationship Id="rId797" Type="http://schemas.openxmlformats.org/officeDocument/2006/relationships/ctrlProp" Target="../ctrlProps/ctrlProp794.xml"/><Relationship Id="rId920" Type="http://schemas.openxmlformats.org/officeDocument/2006/relationships/ctrlProp" Target="../ctrlProps/ctrlProp917.xml"/><Relationship Id="rId145" Type="http://schemas.openxmlformats.org/officeDocument/2006/relationships/ctrlProp" Target="../ctrlProps/ctrlProp142.xml"/><Relationship Id="rId352" Type="http://schemas.openxmlformats.org/officeDocument/2006/relationships/ctrlProp" Target="../ctrlProps/ctrlProp349.xml"/><Relationship Id="rId1203" Type="http://schemas.openxmlformats.org/officeDocument/2006/relationships/ctrlProp" Target="../ctrlProps/ctrlProp1200.xml"/><Relationship Id="rId212" Type="http://schemas.openxmlformats.org/officeDocument/2006/relationships/ctrlProp" Target="../ctrlProps/ctrlProp209.xml"/><Relationship Id="rId657" Type="http://schemas.openxmlformats.org/officeDocument/2006/relationships/ctrlProp" Target="../ctrlProps/ctrlProp654.xml"/><Relationship Id="rId864" Type="http://schemas.openxmlformats.org/officeDocument/2006/relationships/ctrlProp" Target="../ctrlProps/ctrlProp861.xml"/><Relationship Id="rId296" Type="http://schemas.openxmlformats.org/officeDocument/2006/relationships/ctrlProp" Target="../ctrlProps/ctrlProp293.xml"/><Relationship Id="rId517" Type="http://schemas.openxmlformats.org/officeDocument/2006/relationships/ctrlProp" Target="../ctrlProps/ctrlProp514.xml"/><Relationship Id="rId724" Type="http://schemas.openxmlformats.org/officeDocument/2006/relationships/ctrlProp" Target="../ctrlProps/ctrlProp721.xml"/><Relationship Id="rId931" Type="http://schemas.openxmlformats.org/officeDocument/2006/relationships/ctrlProp" Target="../ctrlProps/ctrlProp928.xml"/><Relationship Id="rId1147" Type="http://schemas.openxmlformats.org/officeDocument/2006/relationships/ctrlProp" Target="../ctrlProps/ctrlProp1144.xml"/><Relationship Id="rId60" Type="http://schemas.openxmlformats.org/officeDocument/2006/relationships/ctrlProp" Target="../ctrlProps/ctrlProp57.xml"/><Relationship Id="rId156" Type="http://schemas.openxmlformats.org/officeDocument/2006/relationships/ctrlProp" Target="../ctrlProps/ctrlProp153.xml"/><Relationship Id="rId363" Type="http://schemas.openxmlformats.org/officeDocument/2006/relationships/ctrlProp" Target="../ctrlProps/ctrlProp360.xml"/><Relationship Id="rId570" Type="http://schemas.openxmlformats.org/officeDocument/2006/relationships/ctrlProp" Target="../ctrlProps/ctrlProp567.xml"/><Relationship Id="rId1007" Type="http://schemas.openxmlformats.org/officeDocument/2006/relationships/ctrlProp" Target="../ctrlProps/ctrlProp1004.xml"/><Relationship Id="rId1214" Type="http://schemas.openxmlformats.org/officeDocument/2006/relationships/ctrlProp" Target="../ctrlProps/ctrlProp1211.xml"/><Relationship Id="rId223" Type="http://schemas.openxmlformats.org/officeDocument/2006/relationships/ctrlProp" Target="../ctrlProps/ctrlProp220.xml"/><Relationship Id="rId430" Type="http://schemas.openxmlformats.org/officeDocument/2006/relationships/ctrlProp" Target="../ctrlProps/ctrlProp427.xml"/><Relationship Id="rId668" Type="http://schemas.openxmlformats.org/officeDocument/2006/relationships/ctrlProp" Target="../ctrlProps/ctrlProp665.xml"/><Relationship Id="rId875" Type="http://schemas.openxmlformats.org/officeDocument/2006/relationships/ctrlProp" Target="../ctrlProps/ctrlProp872.xml"/><Relationship Id="rId1060" Type="http://schemas.openxmlformats.org/officeDocument/2006/relationships/ctrlProp" Target="../ctrlProps/ctrlProp1057.xml"/><Relationship Id="rId18" Type="http://schemas.openxmlformats.org/officeDocument/2006/relationships/ctrlProp" Target="../ctrlProps/ctrlProp15.xml"/><Relationship Id="rId528" Type="http://schemas.openxmlformats.org/officeDocument/2006/relationships/ctrlProp" Target="../ctrlProps/ctrlProp525.xml"/><Relationship Id="rId735" Type="http://schemas.openxmlformats.org/officeDocument/2006/relationships/ctrlProp" Target="../ctrlProps/ctrlProp732.xml"/><Relationship Id="rId942" Type="http://schemas.openxmlformats.org/officeDocument/2006/relationships/ctrlProp" Target="../ctrlProps/ctrlProp939.xml"/><Relationship Id="rId1158" Type="http://schemas.openxmlformats.org/officeDocument/2006/relationships/ctrlProp" Target="../ctrlProps/ctrlProp1155.xml"/><Relationship Id="rId167" Type="http://schemas.openxmlformats.org/officeDocument/2006/relationships/ctrlProp" Target="../ctrlProps/ctrlProp164.xml"/><Relationship Id="rId374" Type="http://schemas.openxmlformats.org/officeDocument/2006/relationships/ctrlProp" Target="../ctrlProps/ctrlProp371.xml"/><Relationship Id="rId581" Type="http://schemas.openxmlformats.org/officeDocument/2006/relationships/ctrlProp" Target="../ctrlProps/ctrlProp578.xml"/><Relationship Id="rId1018" Type="http://schemas.openxmlformats.org/officeDocument/2006/relationships/ctrlProp" Target="../ctrlProps/ctrlProp1015.xml"/><Relationship Id="rId1225" Type="http://schemas.openxmlformats.org/officeDocument/2006/relationships/ctrlProp" Target="../ctrlProps/ctrlProp1222.xml"/><Relationship Id="rId71" Type="http://schemas.openxmlformats.org/officeDocument/2006/relationships/ctrlProp" Target="../ctrlProps/ctrlProp68.xml"/><Relationship Id="rId234" Type="http://schemas.openxmlformats.org/officeDocument/2006/relationships/ctrlProp" Target="../ctrlProps/ctrlProp231.xml"/><Relationship Id="rId679" Type="http://schemas.openxmlformats.org/officeDocument/2006/relationships/ctrlProp" Target="../ctrlProps/ctrlProp676.xml"/><Relationship Id="rId802" Type="http://schemas.openxmlformats.org/officeDocument/2006/relationships/ctrlProp" Target="../ctrlProps/ctrlProp799.xml"/><Relationship Id="rId886" Type="http://schemas.openxmlformats.org/officeDocument/2006/relationships/ctrlProp" Target="../ctrlProps/ctrlProp883.xml"/><Relationship Id="rId2" Type="http://schemas.openxmlformats.org/officeDocument/2006/relationships/drawing" Target="../drawings/drawing1.xml"/><Relationship Id="rId29" Type="http://schemas.openxmlformats.org/officeDocument/2006/relationships/ctrlProp" Target="../ctrlProps/ctrlProp26.xml"/><Relationship Id="rId441" Type="http://schemas.openxmlformats.org/officeDocument/2006/relationships/ctrlProp" Target="../ctrlProps/ctrlProp438.xml"/><Relationship Id="rId539" Type="http://schemas.openxmlformats.org/officeDocument/2006/relationships/ctrlProp" Target="../ctrlProps/ctrlProp536.xml"/><Relationship Id="rId746" Type="http://schemas.openxmlformats.org/officeDocument/2006/relationships/ctrlProp" Target="../ctrlProps/ctrlProp743.xml"/><Relationship Id="rId1071" Type="http://schemas.openxmlformats.org/officeDocument/2006/relationships/ctrlProp" Target="../ctrlProps/ctrlProp1068.xml"/><Relationship Id="rId1169" Type="http://schemas.openxmlformats.org/officeDocument/2006/relationships/ctrlProp" Target="../ctrlProps/ctrlProp1166.xml"/><Relationship Id="rId178" Type="http://schemas.openxmlformats.org/officeDocument/2006/relationships/ctrlProp" Target="../ctrlProps/ctrlProp175.xml"/><Relationship Id="rId301" Type="http://schemas.openxmlformats.org/officeDocument/2006/relationships/ctrlProp" Target="../ctrlProps/ctrlProp298.xml"/><Relationship Id="rId953" Type="http://schemas.openxmlformats.org/officeDocument/2006/relationships/ctrlProp" Target="../ctrlProps/ctrlProp950.xml"/><Relationship Id="rId1029" Type="http://schemas.openxmlformats.org/officeDocument/2006/relationships/ctrlProp" Target="../ctrlProps/ctrlProp1026.xml"/><Relationship Id="rId82" Type="http://schemas.openxmlformats.org/officeDocument/2006/relationships/ctrlProp" Target="../ctrlProps/ctrlProp79.xml"/><Relationship Id="rId385" Type="http://schemas.openxmlformats.org/officeDocument/2006/relationships/ctrlProp" Target="../ctrlProps/ctrlProp382.xml"/><Relationship Id="rId592" Type="http://schemas.openxmlformats.org/officeDocument/2006/relationships/ctrlProp" Target="../ctrlProps/ctrlProp589.xml"/><Relationship Id="rId606" Type="http://schemas.openxmlformats.org/officeDocument/2006/relationships/ctrlProp" Target="../ctrlProps/ctrlProp603.xml"/><Relationship Id="rId813" Type="http://schemas.openxmlformats.org/officeDocument/2006/relationships/ctrlProp" Target="../ctrlProps/ctrlProp810.xml"/><Relationship Id="rId245" Type="http://schemas.openxmlformats.org/officeDocument/2006/relationships/ctrlProp" Target="../ctrlProps/ctrlProp242.xml"/><Relationship Id="rId452" Type="http://schemas.openxmlformats.org/officeDocument/2006/relationships/ctrlProp" Target="../ctrlProps/ctrlProp449.xml"/><Relationship Id="rId897" Type="http://schemas.openxmlformats.org/officeDocument/2006/relationships/ctrlProp" Target="../ctrlProps/ctrlProp894.xml"/><Relationship Id="rId1082" Type="http://schemas.openxmlformats.org/officeDocument/2006/relationships/ctrlProp" Target="../ctrlProps/ctrlProp1079.xml"/><Relationship Id="rId105" Type="http://schemas.openxmlformats.org/officeDocument/2006/relationships/ctrlProp" Target="../ctrlProps/ctrlProp102.xml"/><Relationship Id="rId312" Type="http://schemas.openxmlformats.org/officeDocument/2006/relationships/ctrlProp" Target="../ctrlProps/ctrlProp309.xml"/><Relationship Id="rId757" Type="http://schemas.openxmlformats.org/officeDocument/2006/relationships/ctrlProp" Target="../ctrlProps/ctrlProp754.xml"/><Relationship Id="rId964" Type="http://schemas.openxmlformats.org/officeDocument/2006/relationships/ctrlProp" Target="../ctrlProps/ctrlProp961.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617" Type="http://schemas.openxmlformats.org/officeDocument/2006/relationships/ctrlProp" Target="../ctrlProps/ctrlProp614.xml"/><Relationship Id="rId824" Type="http://schemas.openxmlformats.org/officeDocument/2006/relationships/ctrlProp" Target="../ctrlProps/ctrlProp821.xml"/><Relationship Id="rId256" Type="http://schemas.openxmlformats.org/officeDocument/2006/relationships/ctrlProp" Target="../ctrlProps/ctrlProp253.xml"/><Relationship Id="rId463" Type="http://schemas.openxmlformats.org/officeDocument/2006/relationships/ctrlProp" Target="../ctrlProps/ctrlProp460.xml"/><Relationship Id="rId670" Type="http://schemas.openxmlformats.org/officeDocument/2006/relationships/ctrlProp" Target="../ctrlProps/ctrlProp667.xml"/><Relationship Id="rId1093" Type="http://schemas.openxmlformats.org/officeDocument/2006/relationships/ctrlProp" Target="../ctrlProps/ctrlProp1090.xml"/><Relationship Id="rId1107" Type="http://schemas.openxmlformats.org/officeDocument/2006/relationships/ctrlProp" Target="../ctrlProps/ctrlProp1104.xml"/><Relationship Id="rId116" Type="http://schemas.openxmlformats.org/officeDocument/2006/relationships/ctrlProp" Target="../ctrlProps/ctrlProp113.xml"/><Relationship Id="rId323" Type="http://schemas.openxmlformats.org/officeDocument/2006/relationships/ctrlProp" Target="../ctrlProps/ctrlProp320.xml"/><Relationship Id="rId530" Type="http://schemas.openxmlformats.org/officeDocument/2006/relationships/ctrlProp" Target="../ctrlProps/ctrlProp527.xml"/><Relationship Id="rId768" Type="http://schemas.openxmlformats.org/officeDocument/2006/relationships/ctrlProp" Target="../ctrlProps/ctrlProp765.xml"/><Relationship Id="rId975" Type="http://schemas.openxmlformats.org/officeDocument/2006/relationships/ctrlProp" Target="../ctrlProps/ctrlProp972.xml"/><Relationship Id="rId1160" Type="http://schemas.openxmlformats.org/officeDocument/2006/relationships/ctrlProp" Target="../ctrlProps/ctrlProp1157.xml"/><Relationship Id="rId20" Type="http://schemas.openxmlformats.org/officeDocument/2006/relationships/ctrlProp" Target="../ctrlProps/ctrlProp17.xml"/><Relationship Id="rId628" Type="http://schemas.openxmlformats.org/officeDocument/2006/relationships/ctrlProp" Target="../ctrlProps/ctrlProp625.xml"/><Relationship Id="rId835" Type="http://schemas.openxmlformats.org/officeDocument/2006/relationships/ctrlProp" Target="../ctrlProps/ctrlProp832.xml"/><Relationship Id="rId267" Type="http://schemas.openxmlformats.org/officeDocument/2006/relationships/ctrlProp" Target="../ctrlProps/ctrlProp264.xml"/><Relationship Id="rId474" Type="http://schemas.openxmlformats.org/officeDocument/2006/relationships/ctrlProp" Target="../ctrlProps/ctrlProp471.xml"/><Relationship Id="rId1020" Type="http://schemas.openxmlformats.org/officeDocument/2006/relationships/ctrlProp" Target="../ctrlProps/ctrlProp1017.xml"/><Relationship Id="rId1118" Type="http://schemas.openxmlformats.org/officeDocument/2006/relationships/ctrlProp" Target="../ctrlProps/ctrlProp1115.xml"/><Relationship Id="rId127" Type="http://schemas.openxmlformats.org/officeDocument/2006/relationships/ctrlProp" Target="../ctrlProps/ctrlProp124.xml"/><Relationship Id="rId681" Type="http://schemas.openxmlformats.org/officeDocument/2006/relationships/ctrlProp" Target="../ctrlProps/ctrlProp678.xml"/><Relationship Id="rId779" Type="http://schemas.openxmlformats.org/officeDocument/2006/relationships/ctrlProp" Target="../ctrlProps/ctrlProp776.xml"/><Relationship Id="rId902" Type="http://schemas.openxmlformats.org/officeDocument/2006/relationships/ctrlProp" Target="../ctrlProps/ctrlProp899.xml"/><Relationship Id="rId986" Type="http://schemas.openxmlformats.org/officeDocument/2006/relationships/ctrlProp" Target="../ctrlProps/ctrlProp983.xml"/><Relationship Id="rId31" Type="http://schemas.openxmlformats.org/officeDocument/2006/relationships/ctrlProp" Target="../ctrlProps/ctrlProp28.xml"/><Relationship Id="rId334" Type="http://schemas.openxmlformats.org/officeDocument/2006/relationships/ctrlProp" Target="../ctrlProps/ctrlProp331.xml"/><Relationship Id="rId541" Type="http://schemas.openxmlformats.org/officeDocument/2006/relationships/ctrlProp" Target="../ctrlProps/ctrlProp538.xml"/><Relationship Id="rId639" Type="http://schemas.openxmlformats.org/officeDocument/2006/relationships/ctrlProp" Target="../ctrlProps/ctrlProp636.xml"/><Relationship Id="rId1171" Type="http://schemas.openxmlformats.org/officeDocument/2006/relationships/ctrlProp" Target="../ctrlProps/ctrlProp1168.xml"/><Relationship Id="rId180" Type="http://schemas.openxmlformats.org/officeDocument/2006/relationships/ctrlProp" Target="../ctrlProps/ctrlProp177.xml"/><Relationship Id="rId278" Type="http://schemas.openxmlformats.org/officeDocument/2006/relationships/ctrlProp" Target="../ctrlProps/ctrlProp275.xml"/><Relationship Id="rId401" Type="http://schemas.openxmlformats.org/officeDocument/2006/relationships/ctrlProp" Target="../ctrlProps/ctrlProp398.xml"/><Relationship Id="rId846" Type="http://schemas.openxmlformats.org/officeDocument/2006/relationships/ctrlProp" Target="../ctrlProps/ctrlProp843.xml"/><Relationship Id="rId1031" Type="http://schemas.openxmlformats.org/officeDocument/2006/relationships/ctrlProp" Target="../ctrlProps/ctrlProp1028.xml"/><Relationship Id="rId1129" Type="http://schemas.openxmlformats.org/officeDocument/2006/relationships/ctrlProp" Target="../ctrlProps/ctrlProp1126.xml"/><Relationship Id="rId485" Type="http://schemas.openxmlformats.org/officeDocument/2006/relationships/ctrlProp" Target="../ctrlProps/ctrlProp482.xml"/><Relationship Id="rId692" Type="http://schemas.openxmlformats.org/officeDocument/2006/relationships/ctrlProp" Target="../ctrlProps/ctrlProp689.xml"/><Relationship Id="rId706" Type="http://schemas.openxmlformats.org/officeDocument/2006/relationships/ctrlProp" Target="../ctrlProps/ctrlProp703.xml"/><Relationship Id="rId913" Type="http://schemas.openxmlformats.org/officeDocument/2006/relationships/ctrlProp" Target="../ctrlProps/ctrlProp910.xml"/><Relationship Id="rId42" Type="http://schemas.openxmlformats.org/officeDocument/2006/relationships/ctrlProp" Target="../ctrlProps/ctrlProp39.xml"/><Relationship Id="rId138" Type="http://schemas.openxmlformats.org/officeDocument/2006/relationships/ctrlProp" Target="../ctrlProps/ctrlProp135.xml"/><Relationship Id="rId345" Type="http://schemas.openxmlformats.org/officeDocument/2006/relationships/ctrlProp" Target="../ctrlProps/ctrlProp342.xml"/><Relationship Id="rId552" Type="http://schemas.openxmlformats.org/officeDocument/2006/relationships/ctrlProp" Target="../ctrlProps/ctrlProp549.xml"/><Relationship Id="rId997" Type="http://schemas.openxmlformats.org/officeDocument/2006/relationships/ctrlProp" Target="../ctrlProps/ctrlProp994.xml"/><Relationship Id="rId1182" Type="http://schemas.openxmlformats.org/officeDocument/2006/relationships/ctrlProp" Target="../ctrlProps/ctrlProp1179.xml"/><Relationship Id="rId191" Type="http://schemas.openxmlformats.org/officeDocument/2006/relationships/ctrlProp" Target="../ctrlProps/ctrlProp188.xml"/><Relationship Id="rId205" Type="http://schemas.openxmlformats.org/officeDocument/2006/relationships/ctrlProp" Target="../ctrlProps/ctrlProp202.xml"/><Relationship Id="rId412" Type="http://schemas.openxmlformats.org/officeDocument/2006/relationships/ctrlProp" Target="../ctrlProps/ctrlProp409.xml"/><Relationship Id="rId857" Type="http://schemas.openxmlformats.org/officeDocument/2006/relationships/ctrlProp" Target="../ctrlProps/ctrlProp854.xml"/><Relationship Id="rId1042" Type="http://schemas.openxmlformats.org/officeDocument/2006/relationships/ctrlProp" Target="../ctrlProps/ctrlProp1039.xml"/><Relationship Id="rId289" Type="http://schemas.openxmlformats.org/officeDocument/2006/relationships/ctrlProp" Target="../ctrlProps/ctrlProp286.xml"/><Relationship Id="rId496" Type="http://schemas.openxmlformats.org/officeDocument/2006/relationships/ctrlProp" Target="../ctrlProps/ctrlProp493.xml"/><Relationship Id="rId717" Type="http://schemas.openxmlformats.org/officeDocument/2006/relationships/ctrlProp" Target="../ctrlProps/ctrlProp714.xml"/><Relationship Id="rId924" Type="http://schemas.openxmlformats.org/officeDocument/2006/relationships/ctrlProp" Target="../ctrlProps/ctrlProp921.xml"/><Relationship Id="rId53" Type="http://schemas.openxmlformats.org/officeDocument/2006/relationships/ctrlProp" Target="../ctrlProps/ctrlProp50.xml"/><Relationship Id="rId149" Type="http://schemas.openxmlformats.org/officeDocument/2006/relationships/ctrlProp" Target="../ctrlProps/ctrlProp146.xml"/><Relationship Id="rId356" Type="http://schemas.openxmlformats.org/officeDocument/2006/relationships/ctrlProp" Target="../ctrlProps/ctrlProp353.xml"/><Relationship Id="rId563" Type="http://schemas.openxmlformats.org/officeDocument/2006/relationships/ctrlProp" Target="../ctrlProps/ctrlProp560.xml"/><Relationship Id="rId770" Type="http://schemas.openxmlformats.org/officeDocument/2006/relationships/ctrlProp" Target="../ctrlProps/ctrlProp767.xml"/><Relationship Id="rId1193" Type="http://schemas.openxmlformats.org/officeDocument/2006/relationships/ctrlProp" Target="../ctrlProps/ctrlProp1190.xml"/><Relationship Id="rId1207" Type="http://schemas.openxmlformats.org/officeDocument/2006/relationships/ctrlProp" Target="../ctrlProps/ctrlProp1204.xml"/><Relationship Id="rId216" Type="http://schemas.openxmlformats.org/officeDocument/2006/relationships/ctrlProp" Target="../ctrlProps/ctrlProp213.xml"/><Relationship Id="rId423" Type="http://schemas.openxmlformats.org/officeDocument/2006/relationships/ctrlProp" Target="../ctrlProps/ctrlProp420.xml"/><Relationship Id="rId868" Type="http://schemas.openxmlformats.org/officeDocument/2006/relationships/ctrlProp" Target="../ctrlProps/ctrlProp865.xml"/><Relationship Id="rId1053" Type="http://schemas.openxmlformats.org/officeDocument/2006/relationships/ctrlProp" Target="../ctrlProps/ctrlProp1050.xml"/><Relationship Id="rId630" Type="http://schemas.openxmlformats.org/officeDocument/2006/relationships/ctrlProp" Target="../ctrlProps/ctrlProp627.xml"/><Relationship Id="rId728" Type="http://schemas.openxmlformats.org/officeDocument/2006/relationships/ctrlProp" Target="../ctrlProps/ctrlProp725.xml"/><Relationship Id="rId935" Type="http://schemas.openxmlformats.org/officeDocument/2006/relationships/ctrlProp" Target="../ctrlProps/ctrlProp932.xml"/><Relationship Id="rId64" Type="http://schemas.openxmlformats.org/officeDocument/2006/relationships/ctrlProp" Target="../ctrlProps/ctrlProp61.xml"/><Relationship Id="rId367" Type="http://schemas.openxmlformats.org/officeDocument/2006/relationships/ctrlProp" Target="../ctrlProps/ctrlProp364.xml"/><Relationship Id="rId574" Type="http://schemas.openxmlformats.org/officeDocument/2006/relationships/ctrlProp" Target="../ctrlProps/ctrlProp571.xml"/><Relationship Id="rId1120" Type="http://schemas.openxmlformats.org/officeDocument/2006/relationships/ctrlProp" Target="../ctrlProps/ctrlProp1117.xml"/><Relationship Id="rId1218" Type="http://schemas.openxmlformats.org/officeDocument/2006/relationships/ctrlProp" Target="../ctrlProps/ctrlProp1215.xml"/><Relationship Id="rId227" Type="http://schemas.openxmlformats.org/officeDocument/2006/relationships/ctrlProp" Target="../ctrlProps/ctrlProp224.xml"/><Relationship Id="rId781" Type="http://schemas.openxmlformats.org/officeDocument/2006/relationships/ctrlProp" Target="../ctrlProps/ctrlProp778.xml"/><Relationship Id="rId879" Type="http://schemas.openxmlformats.org/officeDocument/2006/relationships/ctrlProp" Target="../ctrlProps/ctrlProp876.xml"/><Relationship Id="rId434" Type="http://schemas.openxmlformats.org/officeDocument/2006/relationships/ctrlProp" Target="../ctrlProps/ctrlProp431.xml"/><Relationship Id="rId641" Type="http://schemas.openxmlformats.org/officeDocument/2006/relationships/ctrlProp" Target="../ctrlProps/ctrlProp638.xml"/><Relationship Id="rId739" Type="http://schemas.openxmlformats.org/officeDocument/2006/relationships/ctrlProp" Target="../ctrlProps/ctrlProp736.xml"/><Relationship Id="rId1064" Type="http://schemas.openxmlformats.org/officeDocument/2006/relationships/ctrlProp" Target="../ctrlProps/ctrlProp1061.xml"/><Relationship Id="rId280" Type="http://schemas.openxmlformats.org/officeDocument/2006/relationships/ctrlProp" Target="../ctrlProps/ctrlProp277.xml"/><Relationship Id="rId501" Type="http://schemas.openxmlformats.org/officeDocument/2006/relationships/ctrlProp" Target="../ctrlProps/ctrlProp498.xml"/><Relationship Id="rId946" Type="http://schemas.openxmlformats.org/officeDocument/2006/relationships/ctrlProp" Target="../ctrlProps/ctrlProp943.xml"/><Relationship Id="rId1131" Type="http://schemas.openxmlformats.org/officeDocument/2006/relationships/ctrlProp" Target="../ctrlProps/ctrlProp1128.xml"/><Relationship Id="rId75" Type="http://schemas.openxmlformats.org/officeDocument/2006/relationships/ctrlProp" Target="../ctrlProps/ctrlProp72.xml"/><Relationship Id="rId140" Type="http://schemas.openxmlformats.org/officeDocument/2006/relationships/ctrlProp" Target="../ctrlProps/ctrlProp137.xml"/><Relationship Id="rId378" Type="http://schemas.openxmlformats.org/officeDocument/2006/relationships/ctrlProp" Target="../ctrlProps/ctrlProp375.xml"/><Relationship Id="rId585" Type="http://schemas.openxmlformats.org/officeDocument/2006/relationships/ctrlProp" Target="../ctrlProps/ctrlProp582.xml"/><Relationship Id="rId792" Type="http://schemas.openxmlformats.org/officeDocument/2006/relationships/ctrlProp" Target="../ctrlProps/ctrlProp789.xml"/><Relationship Id="rId806" Type="http://schemas.openxmlformats.org/officeDocument/2006/relationships/ctrlProp" Target="../ctrlProps/ctrlProp803.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652" Type="http://schemas.openxmlformats.org/officeDocument/2006/relationships/ctrlProp" Target="../ctrlProps/ctrlProp649.xml"/><Relationship Id="rId1075" Type="http://schemas.openxmlformats.org/officeDocument/2006/relationships/ctrlProp" Target="../ctrlProps/ctrlProp1072.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512" Type="http://schemas.openxmlformats.org/officeDocument/2006/relationships/ctrlProp" Target="../ctrlProps/ctrlProp509.xml"/><Relationship Id="rId957" Type="http://schemas.openxmlformats.org/officeDocument/2006/relationships/ctrlProp" Target="../ctrlProps/ctrlProp954.xml"/><Relationship Id="rId999" Type="http://schemas.openxmlformats.org/officeDocument/2006/relationships/ctrlProp" Target="../ctrlProps/ctrlProp996.xml"/><Relationship Id="rId1100" Type="http://schemas.openxmlformats.org/officeDocument/2006/relationships/ctrlProp" Target="../ctrlProps/ctrlProp1097.xml"/><Relationship Id="rId1142" Type="http://schemas.openxmlformats.org/officeDocument/2006/relationships/ctrlProp" Target="../ctrlProps/ctrlProp1139.xml"/><Relationship Id="rId1184" Type="http://schemas.openxmlformats.org/officeDocument/2006/relationships/ctrlProp" Target="../ctrlProps/ctrlProp1181.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54" Type="http://schemas.openxmlformats.org/officeDocument/2006/relationships/ctrlProp" Target="../ctrlProps/ctrlProp551.xml"/><Relationship Id="rId596" Type="http://schemas.openxmlformats.org/officeDocument/2006/relationships/ctrlProp" Target="../ctrlProps/ctrlProp593.xml"/><Relationship Id="rId761" Type="http://schemas.openxmlformats.org/officeDocument/2006/relationships/ctrlProp" Target="../ctrlProps/ctrlProp758.xml"/><Relationship Id="rId817" Type="http://schemas.openxmlformats.org/officeDocument/2006/relationships/ctrlProp" Target="../ctrlProps/ctrlProp814.xml"/><Relationship Id="rId859" Type="http://schemas.openxmlformats.org/officeDocument/2006/relationships/ctrlProp" Target="../ctrlProps/ctrlProp856.xml"/><Relationship Id="rId1002" Type="http://schemas.openxmlformats.org/officeDocument/2006/relationships/ctrlProp" Target="../ctrlProps/ctrlProp999.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456" Type="http://schemas.openxmlformats.org/officeDocument/2006/relationships/ctrlProp" Target="../ctrlProps/ctrlProp453.xml"/><Relationship Id="rId498" Type="http://schemas.openxmlformats.org/officeDocument/2006/relationships/ctrlProp" Target="../ctrlProps/ctrlProp495.xml"/><Relationship Id="rId621" Type="http://schemas.openxmlformats.org/officeDocument/2006/relationships/ctrlProp" Target="../ctrlProps/ctrlProp618.xml"/><Relationship Id="rId663" Type="http://schemas.openxmlformats.org/officeDocument/2006/relationships/ctrlProp" Target="../ctrlProps/ctrlProp660.xml"/><Relationship Id="rId870" Type="http://schemas.openxmlformats.org/officeDocument/2006/relationships/ctrlProp" Target="../ctrlProps/ctrlProp867.xml"/><Relationship Id="rId1044" Type="http://schemas.openxmlformats.org/officeDocument/2006/relationships/ctrlProp" Target="../ctrlProps/ctrlProp1041.xml"/><Relationship Id="rId1086" Type="http://schemas.openxmlformats.org/officeDocument/2006/relationships/ctrlProp" Target="../ctrlProps/ctrlProp1083.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23" Type="http://schemas.openxmlformats.org/officeDocument/2006/relationships/ctrlProp" Target="../ctrlProps/ctrlProp520.xml"/><Relationship Id="rId719" Type="http://schemas.openxmlformats.org/officeDocument/2006/relationships/ctrlProp" Target="../ctrlProps/ctrlProp716.xml"/><Relationship Id="rId926" Type="http://schemas.openxmlformats.org/officeDocument/2006/relationships/ctrlProp" Target="../ctrlProps/ctrlProp923.xml"/><Relationship Id="rId968" Type="http://schemas.openxmlformats.org/officeDocument/2006/relationships/ctrlProp" Target="../ctrlProps/ctrlProp965.xml"/><Relationship Id="rId1111" Type="http://schemas.openxmlformats.org/officeDocument/2006/relationships/ctrlProp" Target="../ctrlProps/ctrlProp1108.xml"/><Relationship Id="rId1153" Type="http://schemas.openxmlformats.org/officeDocument/2006/relationships/ctrlProp" Target="../ctrlProps/ctrlProp1150.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730" Type="http://schemas.openxmlformats.org/officeDocument/2006/relationships/ctrlProp" Target="../ctrlProps/ctrlProp727.xml"/><Relationship Id="rId772" Type="http://schemas.openxmlformats.org/officeDocument/2006/relationships/ctrlProp" Target="../ctrlProps/ctrlProp769.xml"/><Relationship Id="rId828" Type="http://schemas.openxmlformats.org/officeDocument/2006/relationships/ctrlProp" Target="../ctrlProps/ctrlProp825.xml"/><Relationship Id="rId1013" Type="http://schemas.openxmlformats.org/officeDocument/2006/relationships/ctrlProp" Target="../ctrlProps/ctrlProp1010.xml"/><Relationship Id="rId1195" Type="http://schemas.openxmlformats.org/officeDocument/2006/relationships/ctrlProp" Target="../ctrlProps/ctrlProp1192.xml"/><Relationship Id="rId1209" Type="http://schemas.openxmlformats.org/officeDocument/2006/relationships/ctrlProp" Target="../ctrlProps/ctrlProp1206.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632" Type="http://schemas.openxmlformats.org/officeDocument/2006/relationships/ctrlProp" Target="../ctrlProps/ctrlProp629.xml"/><Relationship Id="rId1055" Type="http://schemas.openxmlformats.org/officeDocument/2006/relationships/ctrlProp" Target="../ctrlProps/ctrlProp1052.xml"/><Relationship Id="rId1097" Type="http://schemas.openxmlformats.org/officeDocument/2006/relationships/ctrlProp" Target="../ctrlProps/ctrlProp1094.xml"/><Relationship Id="rId1220" Type="http://schemas.openxmlformats.org/officeDocument/2006/relationships/ctrlProp" Target="../ctrlProps/ctrlProp1217.xml"/><Relationship Id="rId271" Type="http://schemas.openxmlformats.org/officeDocument/2006/relationships/ctrlProp" Target="../ctrlProps/ctrlProp268.xml"/><Relationship Id="rId674" Type="http://schemas.openxmlformats.org/officeDocument/2006/relationships/ctrlProp" Target="../ctrlProps/ctrlProp671.xml"/><Relationship Id="rId881" Type="http://schemas.openxmlformats.org/officeDocument/2006/relationships/ctrlProp" Target="../ctrlProps/ctrlProp878.xml"/><Relationship Id="rId937" Type="http://schemas.openxmlformats.org/officeDocument/2006/relationships/ctrlProp" Target="../ctrlProps/ctrlProp934.xml"/><Relationship Id="rId979" Type="http://schemas.openxmlformats.org/officeDocument/2006/relationships/ctrlProp" Target="../ctrlProps/ctrlProp976.xml"/><Relationship Id="rId1122" Type="http://schemas.openxmlformats.org/officeDocument/2006/relationships/ctrlProp" Target="../ctrlProps/ctrlProp1119.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534" Type="http://schemas.openxmlformats.org/officeDocument/2006/relationships/ctrlProp" Target="../ctrlProps/ctrlProp531.xml"/><Relationship Id="rId576" Type="http://schemas.openxmlformats.org/officeDocument/2006/relationships/ctrlProp" Target="../ctrlProps/ctrlProp573.xml"/><Relationship Id="rId741" Type="http://schemas.openxmlformats.org/officeDocument/2006/relationships/ctrlProp" Target="../ctrlProps/ctrlProp738.xml"/><Relationship Id="rId783" Type="http://schemas.openxmlformats.org/officeDocument/2006/relationships/ctrlProp" Target="../ctrlProps/ctrlProp780.xml"/><Relationship Id="rId839" Type="http://schemas.openxmlformats.org/officeDocument/2006/relationships/ctrlProp" Target="../ctrlProps/ctrlProp836.xml"/><Relationship Id="rId990" Type="http://schemas.openxmlformats.org/officeDocument/2006/relationships/ctrlProp" Target="../ctrlProps/ctrlProp987.xml"/><Relationship Id="rId1164" Type="http://schemas.openxmlformats.org/officeDocument/2006/relationships/ctrlProp" Target="../ctrlProps/ctrlProp1161.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601" Type="http://schemas.openxmlformats.org/officeDocument/2006/relationships/ctrlProp" Target="../ctrlProps/ctrlProp598.xml"/><Relationship Id="rId643" Type="http://schemas.openxmlformats.org/officeDocument/2006/relationships/ctrlProp" Target="../ctrlProps/ctrlProp640.xml"/><Relationship Id="rId1024" Type="http://schemas.openxmlformats.org/officeDocument/2006/relationships/ctrlProp" Target="../ctrlProps/ctrlProp1021.xml"/><Relationship Id="rId1066" Type="http://schemas.openxmlformats.org/officeDocument/2006/relationships/ctrlProp" Target="../ctrlProps/ctrlProp1063.xml"/><Relationship Id="rId240" Type="http://schemas.openxmlformats.org/officeDocument/2006/relationships/ctrlProp" Target="../ctrlProps/ctrlProp237.xml"/><Relationship Id="rId478" Type="http://schemas.openxmlformats.org/officeDocument/2006/relationships/ctrlProp" Target="../ctrlProps/ctrlProp475.xml"/><Relationship Id="rId685" Type="http://schemas.openxmlformats.org/officeDocument/2006/relationships/ctrlProp" Target="../ctrlProps/ctrlProp682.xml"/><Relationship Id="rId850" Type="http://schemas.openxmlformats.org/officeDocument/2006/relationships/ctrlProp" Target="../ctrlProps/ctrlProp847.xml"/><Relationship Id="rId892" Type="http://schemas.openxmlformats.org/officeDocument/2006/relationships/ctrlProp" Target="../ctrlProps/ctrlProp889.xml"/><Relationship Id="rId906" Type="http://schemas.openxmlformats.org/officeDocument/2006/relationships/ctrlProp" Target="../ctrlProps/ctrlProp903.xml"/><Relationship Id="rId948" Type="http://schemas.openxmlformats.org/officeDocument/2006/relationships/ctrlProp" Target="../ctrlProps/ctrlProp945.xml"/><Relationship Id="rId1133" Type="http://schemas.openxmlformats.org/officeDocument/2006/relationships/ctrlProp" Target="../ctrlProps/ctrlProp1130.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503" Type="http://schemas.openxmlformats.org/officeDocument/2006/relationships/ctrlProp" Target="../ctrlProps/ctrlProp500.xml"/><Relationship Id="rId545" Type="http://schemas.openxmlformats.org/officeDocument/2006/relationships/ctrlProp" Target="../ctrlProps/ctrlProp542.xml"/><Relationship Id="rId587" Type="http://schemas.openxmlformats.org/officeDocument/2006/relationships/ctrlProp" Target="../ctrlProps/ctrlProp584.xml"/><Relationship Id="rId710" Type="http://schemas.openxmlformats.org/officeDocument/2006/relationships/ctrlProp" Target="../ctrlProps/ctrlProp707.xml"/><Relationship Id="rId752" Type="http://schemas.openxmlformats.org/officeDocument/2006/relationships/ctrlProp" Target="../ctrlProps/ctrlProp749.xml"/><Relationship Id="rId808" Type="http://schemas.openxmlformats.org/officeDocument/2006/relationships/ctrlProp" Target="../ctrlProps/ctrlProp805.xml"/><Relationship Id="rId1175" Type="http://schemas.openxmlformats.org/officeDocument/2006/relationships/ctrlProp" Target="../ctrlProps/ctrlProp1172.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612" Type="http://schemas.openxmlformats.org/officeDocument/2006/relationships/ctrlProp" Target="../ctrlProps/ctrlProp609.xml"/><Relationship Id="rId794" Type="http://schemas.openxmlformats.org/officeDocument/2006/relationships/ctrlProp" Target="../ctrlProps/ctrlProp791.xml"/><Relationship Id="rId1035" Type="http://schemas.openxmlformats.org/officeDocument/2006/relationships/ctrlProp" Target="../ctrlProps/ctrlProp1032.xml"/><Relationship Id="rId1077" Type="http://schemas.openxmlformats.org/officeDocument/2006/relationships/ctrlProp" Target="../ctrlProps/ctrlProp1074.xml"/><Relationship Id="rId1200" Type="http://schemas.openxmlformats.org/officeDocument/2006/relationships/ctrlProp" Target="../ctrlProps/ctrlProp1197.xml"/><Relationship Id="rId251" Type="http://schemas.openxmlformats.org/officeDocument/2006/relationships/ctrlProp" Target="../ctrlProps/ctrlProp248.xml"/><Relationship Id="rId489" Type="http://schemas.openxmlformats.org/officeDocument/2006/relationships/ctrlProp" Target="../ctrlProps/ctrlProp486.xml"/><Relationship Id="rId654" Type="http://schemas.openxmlformats.org/officeDocument/2006/relationships/ctrlProp" Target="../ctrlProps/ctrlProp651.xml"/><Relationship Id="rId696" Type="http://schemas.openxmlformats.org/officeDocument/2006/relationships/ctrlProp" Target="../ctrlProps/ctrlProp693.xml"/><Relationship Id="rId861" Type="http://schemas.openxmlformats.org/officeDocument/2006/relationships/ctrlProp" Target="../ctrlProps/ctrlProp858.xml"/><Relationship Id="rId917" Type="http://schemas.openxmlformats.org/officeDocument/2006/relationships/ctrlProp" Target="../ctrlProps/ctrlProp914.xml"/><Relationship Id="rId959" Type="http://schemas.openxmlformats.org/officeDocument/2006/relationships/ctrlProp" Target="../ctrlProps/ctrlProp956.xml"/><Relationship Id="rId1102" Type="http://schemas.openxmlformats.org/officeDocument/2006/relationships/ctrlProp" Target="../ctrlProps/ctrlProp1099.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514" Type="http://schemas.openxmlformats.org/officeDocument/2006/relationships/ctrlProp" Target="../ctrlProps/ctrlProp511.xml"/><Relationship Id="rId556" Type="http://schemas.openxmlformats.org/officeDocument/2006/relationships/ctrlProp" Target="../ctrlProps/ctrlProp553.xml"/><Relationship Id="rId721" Type="http://schemas.openxmlformats.org/officeDocument/2006/relationships/ctrlProp" Target="../ctrlProps/ctrlProp718.xml"/><Relationship Id="rId763" Type="http://schemas.openxmlformats.org/officeDocument/2006/relationships/ctrlProp" Target="../ctrlProps/ctrlProp760.xml"/><Relationship Id="rId1144" Type="http://schemas.openxmlformats.org/officeDocument/2006/relationships/ctrlProp" Target="../ctrlProps/ctrlProp1141.xml"/><Relationship Id="rId1186" Type="http://schemas.openxmlformats.org/officeDocument/2006/relationships/ctrlProp" Target="../ctrlProps/ctrlProp1183.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598" Type="http://schemas.openxmlformats.org/officeDocument/2006/relationships/ctrlProp" Target="../ctrlProps/ctrlProp595.xml"/><Relationship Id="rId819" Type="http://schemas.openxmlformats.org/officeDocument/2006/relationships/ctrlProp" Target="../ctrlProps/ctrlProp816.xml"/><Relationship Id="rId970" Type="http://schemas.openxmlformats.org/officeDocument/2006/relationships/ctrlProp" Target="../ctrlProps/ctrlProp967.xml"/><Relationship Id="rId1004" Type="http://schemas.openxmlformats.org/officeDocument/2006/relationships/ctrlProp" Target="../ctrlProps/ctrlProp1001.xml"/><Relationship Id="rId1046" Type="http://schemas.openxmlformats.org/officeDocument/2006/relationships/ctrlProp" Target="../ctrlProps/ctrlProp1043.xml"/><Relationship Id="rId1211" Type="http://schemas.openxmlformats.org/officeDocument/2006/relationships/ctrlProp" Target="../ctrlProps/ctrlProp1208.xml"/><Relationship Id="rId220" Type="http://schemas.openxmlformats.org/officeDocument/2006/relationships/ctrlProp" Target="../ctrlProps/ctrlProp217.xml"/><Relationship Id="rId458" Type="http://schemas.openxmlformats.org/officeDocument/2006/relationships/ctrlProp" Target="../ctrlProps/ctrlProp455.xml"/><Relationship Id="rId623" Type="http://schemas.openxmlformats.org/officeDocument/2006/relationships/ctrlProp" Target="../ctrlProps/ctrlProp620.xml"/><Relationship Id="rId665" Type="http://schemas.openxmlformats.org/officeDocument/2006/relationships/ctrlProp" Target="../ctrlProps/ctrlProp662.xml"/><Relationship Id="rId830" Type="http://schemas.openxmlformats.org/officeDocument/2006/relationships/ctrlProp" Target="../ctrlProps/ctrlProp827.xml"/><Relationship Id="rId872" Type="http://schemas.openxmlformats.org/officeDocument/2006/relationships/ctrlProp" Target="../ctrlProps/ctrlProp869.xml"/><Relationship Id="rId928" Type="http://schemas.openxmlformats.org/officeDocument/2006/relationships/ctrlProp" Target="../ctrlProps/ctrlProp925.xml"/><Relationship Id="rId1088" Type="http://schemas.openxmlformats.org/officeDocument/2006/relationships/ctrlProp" Target="../ctrlProps/ctrlProp1085.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525" Type="http://schemas.openxmlformats.org/officeDocument/2006/relationships/ctrlProp" Target="../ctrlProps/ctrlProp522.xml"/><Relationship Id="rId567" Type="http://schemas.openxmlformats.org/officeDocument/2006/relationships/ctrlProp" Target="../ctrlProps/ctrlProp564.xml"/><Relationship Id="rId732" Type="http://schemas.openxmlformats.org/officeDocument/2006/relationships/ctrlProp" Target="../ctrlProps/ctrlProp729.xml"/><Relationship Id="rId1113" Type="http://schemas.openxmlformats.org/officeDocument/2006/relationships/ctrlProp" Target="../ctrlProps/ctrlProp1110.xml"/><Relationship Id="rId1155" Type="http://schemas.openxmlformats.org/officeDocument/2006/relationships/ctrlProp" Target="../ctrlProps/ctrlProp1152.xml"/><Relationship Id="rId1197" Type="http://schemas.openxmlformats.org/officeDocument/2006/relationships/ctrlProp" Target="../ctrlProps/ctrlProp1194.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774" Type="http://schemas.openxmlformats.org/officeDocument/2006/relationships/ctrlProp" Target="../ctrlProps/ctrlProp771.xml"/><Relationship Id="rId981" Type="http://schemas.openxmlformats.org/officeDocument/2006/relationships/ctrlProp" Target="../ctrlProps/ctrlProp978.xml"/><Relationship Id="rId1015" Type="http://schemas.openxmlformats.org/officeDocument/2006/relationships/ctrlProp" Target="../ctrlProps/ctrlProp1012.xml"/><Relationship Id="rId1057" Type="http://schemas.openxmlformats.org/officeDocument/2006/relationships/ctrlProp" Target="../ctrlProps/ctrlProp1054.xml"/><Relationship Id="rId1222" Type="http://schemas.openxmlformats.org/officeDocument/2006/relationships/ctrlProp" Target="../ctrlProps/ctrlProp1219.xml"/><Relationship Id="rId427" Type="http://schemas.openxmlformats.org/officeDocument/2006/relationships/ctrlProp" Target="../ctrlProps/ctrlProp424.xml"/><Relationship Id="rId469" Type="http://schemas.openxmlformats.org/officeDocument/2006/relationships/ctrlProp" Target="../ctrlProps/ctrlProp466.xml"/><Relationship Id="rId634" Type="http://schemas.openxmlformats.org/officeDocument/2006/relationships/ctrlProp" Target="../ctrlProps/ctrlProp631.xml"/><Relationship Id="rId676" Type="http://schemas.openxmlformats.org/officeDocument/2006/relationships/ctrlProp" Target="../ctrlProps/ctrlProp673.xml"/><Relationship Id="rId841" Type="http://schemas.openxmlformats.org/officeDocument/2006/relationships/ctrlProp" Target="../ctrlProps/ctrlProp838.xml"/><Relationship Id="rId883" Type="http://schemas.openxmlformats.org/officeDocument/2006/relationships/ctrlProp" Target="../ctrlProps/ctrlProp880.xml"/><Relationship Id="rId1099" Type="http://schemas.openxmlformats.org/officeDocument/2006/relationships/ctrlProp" Target="../ctrlProps/ctrlProp1096.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480" Type="http://schemas.openxmlformats.org/officeDocument/2006/relationships/ctrlProp" Target="../ctrlProps/ctrlProp477.xml"/><Relationship Id="rId536" Type="http://schemas.openxmlformats.org/officeDocument/2006/relationships/ctrlProp" Target="../ctrlProps/ctrlProp533.xml"/><Relationship Id="rId701" Type="http://schemas.openxmlformats.org/officeDocument/2006/relationships/ctrlProp" Target="../ctrlProps/ctrlProp698.xml"/><Relationship Id="rId939" Type="http://schemas.openxmlformats.org/officeDocument/2006/relationships/ctrlProp" Target="../ctrlProps/ctrlProp936.xml"/><Relationship Id="rId1124" Type="http://schemas.openxmlformats.org/officeDocument/2006/relationships/ctrlProp" Target="../ctrlProps/ctrlProp1121.xml"/><Relationship Id="rId1166" Type="http://schemas.openxmlformats.org/officeDocument/2006/relationships/ctrlProp" Target="../ctrlProps/ctrlProp1163.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578" Type="http://schemas.openxmlformats.org/officeDocument/2006/relationships/ctrlProp" Target="../ctrlProps/ctrlProp575.xml"/><Relationship Id="rId743" Type="http://schemas.openxmlformats.org/officeDocument/2006/relationships/ctrlProp" Target="../ctrlProps/ctrlProp740.xml"/><Relationship Id="rId785" Type="http://schemas.openxmlformats.org/officeDocument/2006/relationships/ctrlProp" Target="../ctrlProps/ctrlProp782.xml"/><Relationship Id="rId950" Type="http://schemas.openxmlformats.org/officeDocument/2006/relationships/ctrlProp" Target="../ctrlProps/ctrlProp947.xml"/><Relationship Id="rId992" Type="http://schemas.openxmlformats.org/officeDocument/2006/relationships/ctrlProp" Target="../ctrlProps/ctrlProp989.xml"/><Relationship Id="rId1026" Type="http://schemas.openxmlformats.org/officeDocument/2006/relationships/ctrlProp" Target="../ctrlProps/ctrlProp1023.xml"/><Relationship Id="rId200" Type="http://schemas.openxmlformats.org/officeDocument/2006/relationships/ctrlProp" Target="../ctrlProps/ctrlProp197.xml"/><Relationship Id="rId382" Type="http://schemas.openxmlformats.org/officeDocument/2006/relationships/ctrlProp" Target="../ctrlProps/ctrlProp379.xml"/><Relationship Id="rId438" Type="http://schemas.openxmlformats.org/officeDocument/2006/relationships/ctrlProp" Target="../ctrlProps/ctrlProp435.xml"/><Relationship Id="rId603" Type="http://schemas.openxmlformats.org/officeDocument/2006/relationships/ctrlProp" Target="../ctrlProps/ctrlProp600.xml"/><Relationship Id="rId645" Type="http://schemas.openxmlformats.org/officeDocument/2006/relationships/ctrlProp" Target="../ctrlProps/ctrlProp642.xml"/><Relationship Id="rId687" Type="http://schemas.openxmlformats.org/officeDocument/2006/relationships/ctrlProp" Target="../ctrlProps/ctrlProp684.xml"/><Relationship Id="rId810" Type="http://schemas.openxmlformats.org/officeDocument/2006/relationships/ctrlProp" Target="../ctrlProps/ctrlProp807.xml"/><Relationship Id="rId852" Type="http://schemas.openxmlformats.org/officeDocument/2006/relationships/ctrlProp" Target="../ctrlProps/ctrlProp849.xml"/><Relationship Id="rId908" Type="http://schemas.openxmlformats.org/officeDocument/2006/relationships/ctrlProp" Target="../ctrlProps/ctrlProp905.xml"/><Relationship Id="rId1068" Type="http://schemas.openxmlformats.org/officeDocument/2006/relationships/ctrlProp" Target="../ctrlProps/ctrlProp1065.xml"/><Relationship Id="rId242" Type="http://schemas.openxmlformats.org/officeDocument/2006/relationships/ctrlProp" Target="../ctrlProps/ctrlProp239.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712" Type="http://schemas.openxmlformats.org/officeDocument/2006/relationships/ctrlProp" Target="../ctrlProps/ctrlProp709.xml"/><Relationship Id="rId894" Type="http://schemas.openxmlformats.org/officeDocument/2006/relationships/ctrlProp" Target="../ctrlProps/ctrlProp891.xml"/><Relationship Id="rId1135" Type="http://schemas.openxmlformats.org/officeDocument/2006/relationships/ctrlProp" Target="../ctrlProps/ctrlProp1132.xml"/><Relationship Id="rId1177" Type="http://schemas.openxmlformats.org/officeDocument/2006/relationships/ctrlProp" Target="../ctrlProps/ctrlProp1174.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547" Type="http://schemas.openxmlformats.org/officeDocument/2006/relationships/ctrlProp" Target="../ctrlProps/ctrlProp544.xml"/><Relationship Id="rId589" Type="http://schemas.openxmlformats.org/officeDocument/2006/relationships/ctrlProp" Target="../ctrlProps/ctrlProp586.xml"/><Relationship Id="rId754" Type="http://schemas.openxmlformats.org/officeDocument/2006/relationships/ctrlProp" Target="../ctrlProps/ctrlProp751.xml"/><Relationship Id="rId796" Type="http://schemas.openxmlformats.org/officeDocument/2006/relationships/ctrlProp" Target="../ctrlProps/ctrlProp793.xml"/><Relationship Id="rId961" Type="http://schemas.openxmlformats.org/officeDocument/2006/relationships/ctrlProp" Target="../ctrlProps/ctrlProp958.xml"/><Relationship Id="rId1202" Type="http://schemas.openxmlformats.org/officeDocument/2006/relationships/ctrlProp" Target="../ctrlProps/ctrlProp1199.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 Id="rId449" Type="http://schemas.openxmlformats.org/officeDocument/2006/relationships/ctrlProp" Target="../ctrlProps/ctrlProp446.xml"/><Relationship Id="rId614" Type="http://schemas.openxmlformats.org/officeDocument/2006/relationships/ctrlProp" Target="../ctrlProps/ctrlProp611.xml"/><Relationship Id="rId656" Type="http://schemas.openxmlformats.org/officeDocument/2006/relationships/ctrlProp" Target="../ctrlProps/ctrlProp653.xml"/><Relationship Id="rId821" Type="http://schemas.openxmlformats.org/officeDocument/2006/relationships/ctrlProp" Target="../ctrlProps/ctrlProp818.xml"/><Relationship Id="rId863" Type="http://schemas.openxmlformats.org/officeDocument/2006/relationships/ctrlProp" Target="../ctrlProps/ctrlProp860.xml"/><Relationship Id="rId1037" Type="http://schemas.openxmlformats.org/officeDocument/2006/relationships/ctrlProp" Target="../ctrlProps/ctrlProp1034.xml"/><Relationship Id="rId1079" Type="http://schemas.openxmlformats.org/officeDocument/2006/relationships/ctrlProp" Target="../ctrlProps/ctrlProp1076.xml"/><Relationship Id="rId211" Type="http://schemas.openxmlformats.org/officeDocument/2006/relationships/ctrlProp" Target="../ctrlProps/ctrlProp208.xml"/><Relationship Id="rId253" Type="http://schemas.openxmlformats.org/officeDocument/2006/relationships/ctrlProp" Target="../ctrlProps/ctrlProp250.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516" Type="http://schemas.openxmlformats.org/officeDocument/2006/relationships/ctrlProp" Target="../ctrlProps/ctrlProp513.xml"/><Relationship Id="rId698" Type="http://schemas.openxmlformats.org/officeDocument/2006/relationships/ctrlProp" Target="../ctrlProps/ctrlProp695.xml"/><Relationship Id="rId919" Type="http://schemas.openxmlformats.org/officeDocument/2006/relationships/ctrlProp" Target="../ctrlProps/ctrlProp916.xml"/><Relationship Id="rId1090" Type="http://schemas.openxmlformats.org/officeDocument/2006/relationships/ctrlProp" Target="../ctrlProps/ctrlProp1087.xml"/><Relationship Id="rId1104" Type="http://schemas.openxmlformats.org/officeDocument/2006/relationships/ctrlProp" Target="../ctrlProps/ctrlProp1101.xml"/><Relationship Id="rId1146" Type="http://schemas.openxmlformats.org/officeDocument/2006/relationships/ctrlProp" Target="../ctrlProps/ctrlProp1143.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723" Type="http://schemas.openxmlformats.org/officeDocument/2006/relationships/ctrlProp" Target="../ctrlProps/ctrlProp720.xml"/><Relationship Id="rId765" Type="http://schemas.openxmlformats.org/officeDocument/2006/relationships/ctrlProp" Target="../ctrlProps/ctrlProp762.xml"/><Relationship Id="rId930" Type="http://schemas.openxmlformats.org/officeDocument/2006/relationships/ctrlProp" Target="../ctrlProps/ctrlProp927.xml"/><Relationship Id="rId972" Type="http://schemas.openxmlformats.org/officeDocument/2006/relationships/ctrlProp" Target="../ctrlProps/ctrlProp969.xml"/><Relationship Id="rId1006" Type="http://schemas.openxmlformats.org/officeDocument/2006/relationships/ctrlProp" Target="../ctrlProps/ctrlProp1003.xml"/><Relationship Id="rId1188" Type="http://schemas.openxmlformats.org/officeDocument/2006/relationships/ctrlProp" Target="../ctrlProps/ctrlProp1185.xml"/><Relationship Id="rId155" Type="http://schemas.openxmlformats.org/officeDocument/2006/relationships/ctrlProp" Target="../ctrlProps/ctrlProp152.xml"/><Relationship Id="rId197" Type="http://schemas.openxmlformats.org/officeDocument/2006/relationships/ctrlProp" Target="../ctrlProps/ctrlProp194.xml"/><Relationship Id="rId362" Type="http://schemas.openxmlformats.org/officeDocument/2006/relationships/ctrlProp" Target="../ctrlProps/ctrlProp359.xml"/><Relationship Id="rId418" Type="http://schemas.openxmlformats.org/officeDocument/2006/relationships/ctrlProp" Target="../ctrlProps/ctrlProp415.xml"/><Relationship Id="rId625" Type="http://schemas.openxmlformats.org/officeDocument/2006/relationships/ctrlProp" Target="../ctrlProps/ctrlProp622.xml"/><Relationship Id="rId832" Type="http://schemas.openxmlformats.org/officeDocument/2006/relationships/ctrlProp" Target="../ctrlProps/ctrlProp829.xml"/><Relationship Id="rId1048" Type="http://schemas.openxmlformats.org/officeDocument/2006/relationships/ctrlProp" Target="../ctrlProps/ctrlProp1045.xml"/><Relationship Id="rId1213" Type="http://schemas.openxmlformats.org/officeDocument/2006/relationships/ctrlProp" Target="../ctrlProps/ctrlProp1210.xml"/><Relationship Id="rId222" Type="http://schemas.openxmlformats.org/officeDocument/2006/relationships/ctrlProp" Target="../ctrlProps/ctrlProp219.xml"/><Relationship Id="rId264" Type="http://schemas.openxmlformats.org/officeDocument/2006/relationships/ctrlProp" Target="../ctrlProps/ctrlProp261.xml"/><Relationship Id="rId471" Type="http://schemas.openxmlformats.org/officeDocument/2006/relationships/ctrlProp" Target="../ctrlProps/ctrlProp468.xml"/><Relationship Id="rId667" Type="http://schemas.openxmlformats.org/officeDocument/2006/relationships/ctrlProp" Target="../ctrlProps/ctrlProp664.xml"/><Relationship Id="rId874" Type="http://schemas.openxmlformats.org/officeDocument/2006/relationships/ctrlProp" Target="../ctrlProps/ctrlProp871.xml"/><Relationship Id="rId1115" Type="http://schemas.openxmlformats.org/officeDocument/2006/relationships/ctrlProp" Target="../ctrlProps/ctrlProp1112.xml"/><Relationship Id="rId17" Type="http://schemas.openxmlformats.org/officeDocument/2006/relationships/ctrlProp" Target="../ctrlProps/ctrlProp14.xml"/><Relationship Id="rId59" Type="http://schemas.openxmlformats.org/officeDocument/2006/relationships/ctrlProp" Target="../ctrlProps/ctrlProp56.xml"/><Relationship Id="rId124" Type="http://schemas.openxmlformats.org/officeDocument/2006/relationships/ctrlProp" Target="../ctrlProps/ctrlProp121.xml"/><Relationship Id="rId527" Type="http://schemas.openxmlformats.org/officeDocument/2006/relationships/ctrlProp" Target="../ctrlProps/ctrlProp524.xml"/><Relationship Id="rId569" Type="http://schemas.openxmlformats.org/officeDocument/2006/relationships/ctrlProp" Target="../ctrlProps/ctrlProp566.xml"/><Relationship Id="rId734" Type="http://schemas.openxmlformats.org/officeDocument/2006/relationships/ctrlProp" Target="../ctrlProps/ctrlProp731.xml"/><Relationship Id="rId776" Type="http://schemas.openxmlformats.org/officeDocument/2006/relationships/ctrlProp" Target="../ctrlProps/ctrlProp773.xml"/><Relationship Id="rId941" Type="http://schemas.openxmlformats.org/officeDocument/2006/relationships/ctrlProp" Target="../ctrlProps/ctrlProp938.xml"/><Relationship Id="rId983" Type="http://schemas.openxmlformats.org/officeDocument/2006/relationships/ctrlProp" Target="../ctrlProps/ctrlProp980.xml"/><Relationship Id="rId1157" Type="http://schemas.openxmlformats.org/officeDocument/2006/relationships/ctrlProp" Target="../ctrlProps/ctrlProp1154.xml"/><Relationship Id="rId1199" Type="http://schemas.openxmlformats.org/officeDocument/2006/relationships/ctrlProp" Target="../ctrlProps/ctrlProp1196.xml"/><Relationship Id="rId70" Type="http://schemas.openxmlformats.org/officeDocument/2006/relationships/ctrlProp" Target="../ctrlProps/ctrlProp67.xml"/><Relationship Id="rId166" Type="http://schemas.openxmlformats.org/officeDocument/2006/relationships/ctrlProp" Target="../ctrlProps/ctrlProp163.xml"/><Relationship Id="rId331" Type="http://schemas.openxmlformats.org/officeDocument/2006/relationships/ctrlProp" Target="../ctrlProps/ctrlProp328.xml"/><Relationship Id="rId373" Type="http://schemas.openxmlformats.org/officeDocument/2006/relationships/ctrlProp" Target="../ctrlProps/ctrlProp370.xml"/><Relationship Id="rId429" Type="http://schemas.openxmlformats.org/officeDocument/2006/relationships/ctrlProp" Target="../ctrlProps/ctrlProp426.xml"/><Relationship Id="rId580" Type="http://schemas.openxmlformats.org/officeDocument/2006/relationships/ctrlProp" Target="../ctrlProps/ctrlProp577.xml"/><Relationship Id="rId636" Type="http://schemas.openxmlformats.org/officeDocument/2006/relationships/ctrlProp" Target="../ctrlProps/ctrlProp633.xml"/><Relationship Id="rId801" Type="http://schemas.openxmlformats.org/officeDocument/2006/relationships/ctrlProp" Target="../ctrlProps/ctrlProp798.xml"/><Relationship Id="rId1017" Type="http://schemas.openxmlformats.org/officeDocument/2006/relationships/ctrlProp" Target="../ctrlProps/ctrlProp1014.xml"/><Relationship Id="rId1059" Type="http://schemas.openxmlformats.org/officeDocument/2006/relationships/ctrlProp" Target="../ctrlProps/ctrlProp1056.xml"/><Relationship Id="rId1224" Type="http://schemas.openxmlformats.org/officeDocument/2006/relationships/ctrlProp" Target="../ctrlProps/ctrlProp1221.xml"/><Relationship Id="rId1" Type="http://schemas.openxmlformats.org/officeDocument/2006/relationships/printerSettings" Target="../printerSettings/printerSettings1.bin"/><Relationship Id="rId233" Type="http://schemas.openxmlformats.org/officeDocument/2006/relationships/ctrlProp" Target="../ctrlProps/ctrlProp230.xml"/><Relationship Id="rId440" Type="http://schemas.openxmlformats.org/officeDocument/2006/relationships/ctrlProp" Target="../ctrlProps/ctrlProp437.xml"/><Relationship Id="rId678" Type="http://schemas.openxmlformats.org/officeDocument/2006/relationships/ctrlProp" Target="../ctrlProps/ctrlProp675.xml"/><Relationship Id="rId843" Type="http://schemas.openxmlformats.org/officeDocument/2006/relationships/ctrlProp" Target="../ctrlProps/ctrlProp840.xml"/><Relationship Id="rId885" Type="http://schemas.openxmlformats.org/officeDocument/2006/relationships/ctrlProp" Target="../ctrlProps/ctrlProp882.xml"/><Relationship Id="rId1070" Type="http://schemas.openxmlformats.org/officeDocument/2006/relationships/ctrlProp" Target="../ctrlProps/ctrlProp1067.xml"/><Relationship Id="rId1126" Type="http://schemas.openxmlformats.org/officeDocument/2006/relationships/ctrlProp" Target="../ctrlProps/ctrlProp1123.xml"/><Relationship Id="rId28" Type="http://schemas.openxmlformats.org/officeDocument/2006/relationships/ctrlProp" Target="../ctrlProps/ctrlProp25.xml"/><Relationship Id="rId275" Type="http://schemas.openxmlformats.org/officeDocument/2006/relationships/ctrlProp" Target="../ctrlProps/ctrlProp272.xml"/><Relationship Id="rId300" Type="http://schemas.openxmlformats.org/officeDocument/2006/relationships/ctrlProp" Target="../ctrlProps/ctrlProp297.xml"/><Relationship Id="rId482" Type="http://schemas.openxmlformats.org/officeDocument/2006/relationships/ctrlProp" Target="../ctrlProps/ctrlProp479.xml"/><Relationship Id="rId538" Type="http://schemas.openxmlformats.org/officeDocument/2006/relationships/ctrlProp" Target="../ctrlProps/ctrlProp535.xml"/><Relationship Id="rId703" Type="http://schemas.openxmlformats.org/officeDocument/2006/relationships/ctrlProp" Target="../ctrlProps/ctrlProp700.xml"/><Relationship Id="rId745" Type="http://schemas.openxmlformats.org/officeDocument/2006/relationships/ctrlProp" Target="../ctrlProps/ctrlProp742.xml"/><Relationship Id="rId910" Type="http://schemas.openxmlformats.org/officeDocument/2006/relationships/ctrlProp" Target="../ctrlProps/ctrlProp907.xml"/><Relationship Id="rId952" Type="http://schemas.openxmlformats.org/officeDocument/2006/relationships/ctrlProp" Target="../ctrlProps/ctrlProp949.xml"/><Relationship Id="rId1168" Type="http://schemas.openxmlformats.org/officeDocument/2006/relationships/ctrlProp" Target="../ctrlProps/ctrlProp1165.xml"/><Relationship Id="rId81" Type="http://schemas.openxmlformats.org/officeDocument/2006/relationships/ctrlProp" Target="../ctrlProps/ctrlProp78.xml"/><Relationship Id="rId135" Type="http://schemas.openxmlformats.org/officeDocument/2006/relationships/ctrlProp" Target="../ctrlProps/ctrlProp132.xml"/><Relationship Id="rId177" Type="http://schemas.openxmlformats.org/officeDocument/2006/relationships/ctrlProp" Target="../ctrlProps/ctrlProp174.xml"/><Relationship Id="rId342" Type="http://schemas.openxmlformats.org/officeDocument/2006/relationships/ctrlProp" Target="../ctrlProps/ctrlProp339.xml"/><Relationship Id="rId384" Type="http://schemas.openxmlformats.org/officeDocument/2006/relationships/ctrlProp" Target="../ctrlProps/ctrlProp381.xml"/><Relationship Id="rId591" Type="http://schemas.openxmlformats.org/officeDocument/2006/relationships/ctrlProp" Target="../ctrlProps/ctrlProp588.xml"/><Relationship Id="rId605" Type="http://schemas.openxmlformats.org/officeDocument/2006/relationships/ctrlProp" Target="../ctrlProps/ctrlProp602.xml"/><Relationship Id="rId787" Type="http://schemas.openxmlformats.org/officeDocument/2006/relationships/ctrlProp" Target="../ctrlProps/ctrlProp784.xml"/><Relationship Id="rId812" Type="http://schemas.openxmlformats.org/officeDocument/2006/relationships/ctrlProp" Target="../ctrlProps/ctrlProp809.xml"/><Relationship Id="rId994" Type="http://schemas.openxmlformats.org/officeDocument/2006/relationships/ctrlProp" Target="../ctrlProps/ctrlProp991.xml"/><Relationship Id="rId1028" Type="http://schemas.openxmlformats.org/officeDocument/2006/relationships/ctrlProp" Target="../ctrlProps/ctrlProp1025.xml"/><Relationship Id="rId202" Type="http://schemas.openxmlformats.org/officeDocument/2006/relationships/ctrlProp" Target="../ctrlProps/ctrlProp199.xml"/><Relationship Id="rId244" Type="http://schemas.openxmlformats.org/officeDocument/2006/relationships/ctrlProp" Target="../ctrlProps/ctrlProp241.xml"/><Relationship Id="rId647" Type="http://schemas.openxmlformats.org/officeDocument/2006/relationships/ctrlProp" Target="../ctrlProps/ctrlProp644.xml"/><Relationship Id="rId689" Type="http://schemas.openxmlformats.org/officeDocument/2006/relationships/ctrlProp" Target="../ctrlProps/ctrlProp686.xml"/><Relationship Id="rId854" Type="http://schemas.openxmlformats.org/officeDocument/2006/relationships/ctrlProp" Target="../ctrlProps/ctrlProp851.xml"/><Relationship Id="rId896" Type="http://schemas.openxmlformats.org/officeDocument/2006/relationships/ctrlProp" Target="../ctrlProps/ctrlProp893.xml"/><Relationship Id="rId1081" Type="http://schemas.openxmlformats.org/officeDocument/2006/relationships/ctrlProp" Target="../ctrlProps/ctrlProp1078.xml"/><Relationship Id="rId39" Type="http://schemas.openxmlformats.org/officeDocument/2006/relationships/ctrlProp" Target="../ctrlProps/ctrlProp36.xml"/><Relationship Id="rId286" Type="http://schemas.openxmlformats.org/officeDocument/2006/relationships/ctrlProp" Target="../ctrlProps/ctrlProp283.xml"/><Relationship Id="rId451" Type="http://schemas.openxmlformats.org/officeDocument/2006/relationships/ctrlProp" Target="../ctrlProps/ctrlProp448.xml"/><Relationship Id="rId493" Type="http://schemas.openxmlformats.org/officeDocument/2006/relationships/ctrlProp" Target="../ctrlProps/ctrlProp490.xml"/><Relationship Id="rId507" Type="http://schemas.openxmlformats.org/officeDocument/2006/relationships/ctrlProp" Target="../ctrlProps/ctrlProp504.xml"/><Relationship Id="rId549" Type="http://schemas.openxmlformats.org/officeDocument/2006/relationships/ctrlProp" Target="../ctrlProps/ctrlProp546.xml"/><Relationship Id="rId714" Type="http://schemas.openxmlformats.org/officeDocument/2006/relationships/ctrlProp" Target="../ctrlProps/ctrlProp711.xml"/><Relationship Id="rId756" Type="http://schemas.openxmlformats.org/officeDocument/2006/relationships/ctrlProp" Target="../ctrlProps/ctrlProp753.xml"/><Relationship Id="rId921" Type="http://schemas.openxmlformats.org/officeDocument/2006/relationships/ctrlProp" Target="../ctrlProps/ctrlProp918.xml"/><Relationship Id="rId1137" Type="http://schemas.openxmlformats.org/officeDocument/2006/relationships/ctrlProp" Target="../ctrlProps/ctrlProp1134.xml"/><Relationship Id="rId1179" Type="http://schemas.openxmlformats.org/officeDocument/2006/relationships/ctrlProp" Target="../ctrlProps/ctrlProp1176.xml"/><Relationship Id="rId50" Type="http://schemas.openxmlformats.org/officeDocument/2006/relationships/ctrlProp" Target="../ctrlProps/ctrlProp47.xml"/><Relationship Id="rId104" Type="http://schemas.openxmlformats.org/officeDocument/2006/relationships/ctrlProp" Target="../ctrlProps/ctrlProp101.xml"/><Relationship Id="rId146" Type="http://schemas.openxmlformats.org/officeDocument/2006/relationships/ctrlProp" Target="../ctrlProps/ctrlProp143.xml"/><Relationship Id="rId188" Type="http://schemas.openxmlformats.org/officeDocument/2006/relationships/ctrlProp" Target="../ctrlProps/ctrlProp185.xml"/><Relationship Id="rId311" Type="http://schemas.openxmlformats.org/officeDocument/2006/relationships/ctrlProp" Target="../ctrlProps/ctrlProp308.xml"/><Relationship Id="rId353" Type="http://schemas.openxmlformats.org/officeDocument/2006/relationships/ctrlProp" Target="../ctrlProps/ctrlProp350.xml"/><Relationship Id="rId395" Type="http://schemas.openxmlformats.org/officeDocument/2006/relationships/ctrlProp" Target="../ctrlProps/ctrlProp392.xml"/><Relationship Id="rId409" Type="http://schemas.openxmlformats.org/officeDocument/2006/relationships/ctrlProp" Target="../ctrlProps/ctrlProp406.xml"/><Relationship Id="rId560" Type="http://schemas.openxmlformats.org/officeDocument/2006/relationships/ctrlProp" Target="../ctrlProps/ctrlProp557.xml"/><Relationship Id="rId798" Type="http://schemas.openxmlformats.org/officeDocument/2006/relationships/ctrlProp" Target="../ctrlProps/ctrlProp795.xml"/><Relationship Id="rId963" Type="http://schemas.openxmlformats.org/officeDocument/2006/relationships/ctrlProp" Target="../ctrlProps/ctrlProp960.xml"/><Relationship Id="rId1039" Type="http://schemas.openxmlformats.org/officeDocument/2006/relationships/ctrlProp" Target="../ctrlProps/ctrlProp1036.xml"/><Relationship Id="rId1190" Type="http://schemas.openxmlformats.org/officeDocument/2006/relationships/ctrlProp" Target="../ctrlProps/ctrlProp1187.xml"/><Relationship Id="rId1204" Type="http://schemas.openxmlformats.org/officeDocument/2006/relationships/ctrlProp" Target="../ctrlProps/ctrlProp1201.xml"/><Relationship Id="rId92" Type="http://schemas.openxmlformats.org/officeDocument/2006/relationships/ctrlProp" Target="../ctrlProps/ctrlProp89.xml"/><Relationship Id="rId213" Type="http://schemas.openxmlformats.org/officeDocument/2006/relationships/ctrlProp" Target="../ctrlProps/ctrlProp210.xml"/><Relationship Id="rId420" Type="http://schemas.openxmlformats.org/officeDocument/2006/relationships/ctrlProp" Target="../ctrlProps/ctrlProp417.xml"/><Relationship Id="rId616" Type="http://schemas.openxmlformats.org/officeDocument/2006/relationships/ctrlProp" Target="../ctrlProps/ctrlProp613.xml"/><Relationship Id="rId658" Type="http://schemas.openxmlformats.org/officeDocument/2006/relationships/ctrlProp" Target="../ctrlProps/ctrlProp655.xml"/><Relationship Id="rId823" Type="http://schemas.openxmlformats.org/officeDocument/2006/relationships/ctrlProp" Target="../ctrlProps/ctrlProp820.xml"/><Relationship Id="rId865" Type="http://schemas.openxmlformats.org/officeDocument/2006/relationships/ctrlProp" Target="../ctrlProps/ctrlProp862.xml"/><Relationship Id="rId1050" Type="http://schemas.openxmlformats.org/officeDocument/2006/relationships/ctrlProp" Target="../ctrlProps/ctrlProp1047.xml"/><Relationship Id="rId255" Type="http://schemas.openxmlformats.org/officeDocument/2006/relationships/ctrlProp" Target="../ctrlProps/ctrlProp252.xml"/><Relationship Id="rId297" Type="http://schemas.openxmlformats.org/officeDocument/2006/relationships/ctrlProp" Target="../ctrlProps/ctrlProp294.xml"/><Relationship Id="rId462" Type="http://schemas.openxmlformats.org/officeDocument/2006/relationships/ctrlProp" Target="../ctrlProps/ctrlProp459.xml"/><Relationship Id="rId518" Type="http://schemas.openxmlformats.org/officeDocument/2006/relationships/ctrlProp" Target="../ctrlProps/ctrlProp515.xml"/><Relationship Id="rId725" Type="http://schemas.openxmlformats.org/officeDocument/2006/relationships/ctrlProp" Target="../ctrlProps/ctrlProp722.xml"/><Relationship Id="rId932" Type="http://schemas.openxmlformats.org/officeDocument/2006/relationships/ctrlProp" Target="../ctrlProps/ctrlProp929.xml"/><Relationship Id="rId1092" Type="http://schemas.openxmlformats.org/officeDocument/2006/relationships/ctrlProp" Target="../ctrlProps/ctrlProp1089.xml"/><Relationship Id="rId1106" Type="http://schemas.openxmlformats.org/officeDocument/2006/relationships/ctrlProp" Target="../ctrlProps/ctrlProp1103.xml"/><Relationship Id="rId1148" Type="http://schemas.openxmlformats.org/officeDocument/2006/relationships/ctrlProp" Target="../ctrlProps/ctrlProp1145.xml"/><Relationship Id="rId115" Type="http://schemas.openxmlformats.org/officeDocument/2006/relationships/ctrlProp" Target="../ctrlProps/ctrlProp112.xml"/><Relationship Id="rId157" Type="http://schemas.openxmlformats.org/officeDocument/2006/relationships/ctrlProp" Target="../ctrlProps/ctrlProp154.xml"/><Relationship Id="rId322" Type="http://schemas.openxmlformats.org/officeDocument/2006/relationships/ctrlProp" Target="../ctrlProps/ctrlProp319.xml"/><Relationship Id="rId364" Type="http://schemas.openxmlformats.org/officeDocument/2006/relationships/ctrlProp" Target="../ctrlProps/ctrlProp361.xml"/><Relationship Id="rId767" Type="http://schemas.openxmlformats.org/officeDocument/2006/relationships/ctrlProp" Target="../ctrlProps/ctrlProp764.xml"/><Relationship Id="rId974" Type="http://schemas.openxmlformats.org/officeDocument/2006/relationships/ctrlProp" Target="../ctrlProps/ctrlProp971.xml"/><Relationship Id="rId1008" Type="http://schemas.openxmlformats.org/officeDocument/2006/relationships/ctrlProp" Target="../ctrlProps/ctrlProp1005.xml"/><Relationship Id="rId1215" Type="http://schemas.openxmlformats.org/officeDocument/2006/relationships/ctrlProp" Target="../ctrlProps/ctrlProp1212.xml"/><Relationship Id="rId61" Type="http://schemas.openxmlformats.org/officeDocument/2006/relationships/ctrlProp" Target="../ctrlProps/ctrlProp58.xml"/><Relationship Id="rId199" Type="http://schemas.openxmlformats.org/officeDocument/2006/relationships/ctrlProp" Target="../ctrlProps/ctrlProp196.xml"/><Relationship Id="rId571" Type="http://schemas.openxmlformats.org/officeDocument/2006/relationships/ctrlProp" Target="../ctrlProps/ctrlProp568.xml"/><Relationship Id="rId627" Type="http://schemas.openxmlformats.org/officeDocument/2006/relationships/ctrlProp" Target="../ctrlProps/ctrlProp624.xml"/><Relationship Id="rId669" Type="http://schemas.openxmlformats.org/officeDocument/2006/relationships/ctrlProp" Target="../ctrlProps/ctrlProp666.xml"/><Relationship Id="rId834" Type="http://schemas.openxmlformats.org/officeDocument/2006/relationships/ctrlProp" Target="../ctrlProps/ctrlProp831.xml"/><Relationship Id="rId876" Type="http://schemas.openxmlformats.org/officeDocument/2006/relationships/ctrlProp" Target="../ctrlProps/ctrlProp873.xml"/><Relationship Id="rId19" Type="http://schemas.openxmlformats.org/officeDocument/2006/relationships/ctrlProp" Target="../ctrlProps/ctrlProp16.xml"/><Relationship Id="rId224" Type="http://schemas.openxmlformats.org/officeDocument/2006/relationships/ctrlProp" Target="../ctrlProps/ctrlProp221.xml"/><Relationship Id="rId266" Type="http://schemas.openxmlformats.org/officeDocument/2006/relationships/ctrlProp" Target="../ctrlProps/ctrlProp263.xml"/><Relationship Id="rId431" Type="http://schemas.openxmlformats.org/officeDocument/2006/relationships/ctrlProp" Target="../ctrlProps/ctrlProp428.xml"/><Relationship Id="rId473" Type="http://schemas.openxmlformats.org/officeDocument/2006/relationships/ctrlProp" Target="../ctrlProps/ctrlProp470.xml"/><Relationship Id="rId529" Type="http://schemas.openxmlformats.org/officeDocument/2006/relationships/ctrlProp" Target="../ctrlProps/ctrlProp526.xml"/><Relationship Id="rId680" Type="http://schemas.openxmlformats.org/officeDocument/2006/relationships/ctrlProp" Target="../ctrlProps/ctrlProp677.xml"/><Relationship Id="rId736" Type="http://schemas.openxmlformats.org/officeDocument/2006/relationships/ctrlProp" Target="../ctrlProps/ctrlProp733.xml"/><Relationship Id="rId901" Type="http://schemas.openxmlformats.org/officeDocument/2006/relationships/ctrlProp" Target="../ctrlProps/ctrlProp898.xml"/><Relationship Id="rId1061" Type="http://schemas.openxmlformats.org/officeDocument/2006/relationships/ctrlProp" Target="../ctrlProps/ctrlProp1058.xml"/><Relationship Id="rId1117" Type="http://schemas.openxmlformats.org/officeDocument/2006/relationships/ctrlProp" Target="../ctrlProps/ctrlProp1114.xml"/><Relationship Id="rId1159" Type="http://schemas.openxmlformats.org/officeDocument/2006/relationships/ctrlProp" Target="../ctrlProps/ctrlProp1156.xml"/><Relationship Id="rId30" Type="http://schemas.openxmlformats.org/officeDocument/2006/relationships/ctrlProp" Target="../ctrlProps/ctrlProp27.xml"/><Relationship Id="rId126" Type="http://schemas.openxmlformats.org/officeDocument/2006/relationships/ctrlProp" Target="../ctrlProps/ctrlProp123.xml"/><Relationship Id="rId168" Type="http://schemas.openxmlformats.org/officeDocument/2006/relationships/ctrlProp" Target="../ctrlProps/ctrlProp165.xml"/><Relationship Id="rId333" Type="http://schemas.openxmlformats.org/officeDocument/2006/relationships/ctrlProp" Target="../ctrlProps/ctrlProp330.xml"/><Relationship Id="rId540" Type="http://schemas.openxmlformats.org/officeDocument/2006/relationships/ctrlProp" Target="../ctrlProps/ctrlProp537.xml"/><Relationship Id="rId778" Type="http://schemas.openxmlformats.org/officeDocument/2006/relationships/ctrlProp" Target="../ctrlProps/ctrlProp775.xml"/><Relationship Id="rId943" Type="http://schemas.openxmlformats.org/officeDocument/2006/relationships/ctrlProp" Target="../ctrlProps/ctrlProp940.xml"/><Relationship Id="rId985" Type="http://schemas.openxmlformats.org/officeDocument/2006/relationships/ctrlProp" Target="../ctrlProps/ctrlProp982.xml"/><Relationship Id="rId1019" Type="http://schemas.openxmlformats.org/officeDocument/2006/relationships/ctrlProp" Target="../ctrlProps/ctrlProp1016.xml"/><Relationship Id="rId1170" Type="http://schemas.openxmlformats.org/officeDocument/2006/relationships/ctrlProp" Target="../ctrlProps/ctrlProp1167.xml"/><Relationship Id="rId72" Type="http://schemas.openxmlformats.org/officeDocument/2006/relationships/ctrlProp" Target="../ctrlProps/ctrlProp69.xml"/><Relationship Id="rId375" Type="http://schemas.openxmlformats.org/officeDocument/2006/relationships/ctrlProp" Target="../ctrlProps/ctrlProp372.xml"/><Relationship Id="rId582" Type="http://schemas.openxmlformats.org/officeDocument/2006/relationships/ctrlProp" Target="../ctrlProps/ctrlProp579.xml"/><Relationship Id="rId638" Type="http://schemas.openxmlformats.org/officeDocument/2006/relationships/ctrlProp" Target="../ctrlProps/ctrlProp635.xml"/><Relationship Id="rId803" Type="http://schemas.openxmlformats.org/officeDocument/2006/relationships/ctrlProp" Target="../ctrlProps/ctrlProp800.xml"/><Relationship Id="rId845" Type="http://schemas.openxmlformats.org/officeDocument/2006/relationships/ctrlProp" Target="../ctrlProps/ctrlProp842.xml"/><Relationship Id="rId1030" Type="http://schemas.openxmlformats.org/officeDocument/2006/relationships/ctrlProp" Target="../ctrlProps/ctrlProp1027.xml"/><Relationship Id="rId1226" Type="http://schemas.openxmlformats.org/officeDocument/2006/relationships/ctrlProp" Target="../ctrlProps/ctrlProp1223.xml"/><Relationship Id="rId3" Type="http://schemas.openxmlformats.org/officeDocument/2006/relationships/vmlDrawing" Target="../drawings/vmlDrawing1.vml"/><Relationship Id="rId235" Type="http://schemas.openxmlformats.org/officeDocument/2006/relationships/ctrlProp" Target="../ctrlProps/ctrlProp232.xml"/><Relationship Id="rId277" Type="http://schemas.openxmlformats.org/officeDocument/2006/relationships/ctrlProp" Target="../ctrlProps/ctrlProp274.xml"/><Relationship Id="rId400" Type="http://schemas.openxmlformats.org/officeDocument/2006/relationships/ctrlProp" Target="../ctrlProps/ctrlProp397.xml"/><Relationship Id="rId442" Type="http://schemas.openxmlformats.org/officeDocument/2006/relationships/ctrlProp" Target="../ctrlProps/ctrlProp439.xml"/><Relationship Id="rId484" Type="http://schemas.openxmlformats.org/officeDocument/2006/relationships/ctrlProp" Target="../ctrlProps/ctrlProp481.xml"/><Relationship Id="rId705" Type="http://schemas.openxmlformats.org/officeDocument/2006/relationships/ctrlProp" Target="../ctrlProps/ctrlProp702.xml"/><Relationship Id="rId887" Type="http://schemas.openxmlformats.org/officeDocument/2006/relationships/ctrlProp" Target="../ctrlProps/ctrlProp884.xml"/><Relationship Id="rId1072" Type="http://schemas.openxmlformats.org/officeDocument/2006/relationships/ctrlProp" Target="../ctrlProps/ctrlProp1069.xml"/><Relationship Id="rId1128" Type="http://schemas.openxmlformats.org/officeDocument/2006/relationships/ctrlProp" Target="../ctrlProps/ctrlProp1125.xml"/><Relationship Id="rId137" Type="http://schemas.openxmlformats.org/officeDocument/2006/relationships/ctrlProp" Target="../ctrlProps/ctrlProp134.xml"/><Relationship Id="rId302" Type="http://schemas.openxmlformats.org/officeDocument/2006/relationships/ctrlProp" Target="../ctrlProps/ctrlProp299.xml"/><Relationship Id="rId344" Type="http://schemas.openxmlformats.org/officeDocument/2006/relationships/ctrlProp" Target="../ctrlProps/ctrlProp341.xml"/><Relationship Id="rId691" Type="http://schemas.openxmlformats.org/officeDocument/2006/relationships/ctrlProp" Target="../ctrlProps/ctrlProp688.xml"/><Relationship Id="rId747" Type="http://schemas.openxmlformats.org/officeDocument/2006/relationships/ctrlProp" Target="../ctrlProps/ctrlProp744.xml"/><Relationship Id="rId789" Type="http://schemas.openxmlformats.org/officeDocument/2006/relationships/ctrlProp" Target="../ctrlProps/ctrlProp786.xml"/><Relationship Id="rId912" Type="http://schemas.openxmlformats.org/officeDocument/2006/relationships/ctrlProp" Target="../ctrlProps/ctrlProp909.xml"/><Relationship Id="rId954" Type="http://schemas.openxmlformats.org/officeDocument/2006/relationships/ctrlProp" Target="../ctrlProps/ctrlProp951.xml"/><Relationship Id="rId996" Type="http://schemas.openxmlformats.org/officeDocument/2006/relationships/ctrlProp" Target="../ctrlProps/ctrlProp993.xml"/><Relationship Id="rId41" Type="http://schemas.openxmlformats.org/officeDocument/2006/relationships/ctrlProp" Target="../ctrlProps/ctrlProp38.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51" Type="http://schemas.openxmlformats.org/officeDocument/2006/relationships/ctrlProp" Target="../ctrlProps/ctrlProp548.xml"/><Relationship Id="rId593" Type="http://schemas.openxmlformats.org/officeDocument/2006/relationships/ctrlProp" Target="../ctrlProps/ctrlProp590.xml"/><Relationship Id="rId607" Type="http://schemas.openxmlformats.org/officeDocument/2006/relationships/ctrlProp" Target="../ctrlProps/ctrlProp604.xml"/><Relationship Id="rId649" Type="http://schemas.openxmlformats.org/officeDocument/2006/relationships/ctrlProp" Target="../ctrlProps/ctrlProp646.xml"/><Relationship Id="rId814" Type="http://schemas.openxmlformats.org/officeDocument/2006/relationships/ctrlProp" Target="../ctrlProps/ctrlProp811.xml"/><Relationship Id="rId856" Type="http://schemas.openxmlformats.org/officeDocument/2006/relationships/ctrlProp" Target="../ctrlProps/ctrlProp853.xml"/><Relationship Id="rId1181" Type="http://schemas.openxmlformats.org/officeDocument/2006/relationships/ctrlProp" Target="../ctrlProps/ctrlProp1178.xml"/><Relationship Id="rId190" Type="http://schemas.openxmlformats.org/officeDocument/2006/relationships/ctrlProp" Target="../ctrlProps/ctrlProp187.xml"/><Relationship Id="rId204" Type="http://schemas.openxmlformats.org/officeDocument/2006/relationships/ctrlProp" Target="../ctrlProps/ctrlProp201.xml"/><Relationship Id="rId246" Type="http://schemas.openxmlformats.org/officeDocument/2006/relationships/ctrlProp" Target="../ctrlProps/ctrlProp243.xml"/><Relationship Id="rId288" Type="http://schemas.openxmlformats.org/officeDocument/2006/relationships/ctrlProp" Target="../ctrlProps/ctrlProp285.xml"/><Relationship Id="rId411" Type="http://schemas.openxmlformats.org/officeDocument/2006/relationships/ctrlProp" Target="../ctrlProps/ctrlProp408.xml"/><Relationship Id="rId453" Type="http://schemas.openxmlformats.org/officeDocument/2006/relationships/ctrlProp" Target="../ctrlProps/ctrlProp450.xml"/><Relationship Id="rId509" Type="http://schemas.openxmlformats.org/officeDocument/2006/relationships/ctrlProp" Target="../ctrlProps/ctrlProp506.xml"/><Relationship Id="rId660" Type="http://schemas.openxmlformats.org/officeDocument/2006/relationships/ctrlProp" Target="../ctrlProps/ctrlProp657.xml"/><Relationship Id="rId898" Type="http://schemas.openxmlformats.org/officeDocument/2006/relationships/ctrlProp" Target="../ctrlProps/ctrlProp895.xml"/><Relationship Id="rId1041" Type="http://schemas.openxmlformats.org/officeDocument/2006/relationships/ctrlProp" Target="../ctrlProps/ctrlProp1038.xml"/><Relationship Id="rId1083" Type="http://schemas.openxmlformats.org/officeDocument/2006/relationships/ctrlProp" Target="../ctrlProps/ctrlProp1080.xml"/><Relationship Id="rId1139" Type="http://schemas.openxmlformats.org/officeDocument/2006/relationships/ctrlProp" Target="../ctrlProps/ctrlProp1136.xml"/><Relationship Id="rId106" Type="http://schemas.openxmlformats.org/officeDocument/2006/relationships/ctrlProp" Target="../ctrlProps/ctrlProp103.xml"/><Relationship Id="rId313" Type="http://schemas.openxmlformats.org/officeDocument/2006/relationships/ctrlProp" Target="../ctrlProps/ctrlProp310.xml"/><Relationship Id="rId495" Type="http://schemas.openxmlformats.org/officeDocument/2006/relationships/ctrlProp" Target="../ctrlProps/ctrlProp492.xml"/><Relationship Id="rId716" Type="http://schemas.openxmlformats.org/officeDocument/2006/relationships/ctrlProp" Target="../ctrlProps/ctrlProp713.xml"/><Relationship Id="rId758" Type="http://schemas.openxmlformats.org/officeDocument/2006/relationships/ctrlProp" Target="../ctrlProps/ctrlProp755.xml"/><Relationship Id="rId923" Type="http://schemas.openxmlformats.org/officeDocument/2006/relationships/ctrlProp" Target="../ctrlProps/ctrlProp920.xml"/><Relationship Id="rId965" Type="http://schemas.openxmlformats.org/officeDocument/2006/relationships/ctrlProp" Target="../ctrlProps/ctrlProp962.xml"/><Relationship Id="rId1150" Type="http://schemas.openxmlformats.org/officeDocument/2006/relationships/ctrlProp" Target="../ctrlProps/ctrlProp1147.xml"/><Relationship Id="rId10" Type="http://schemas.openxmlformats.org/officeDocument/2006/relationships/ctrlProp" Target="../ctrlProps/ctrlProp7.xml"/><Relationship Id="rId52" Type="http://schemas.openxmlformats.org/officeDocument/2006/relationships/ctrlProp" Target="../ctrlProps/ctrlProp49.xml"/><Relationship Id="rId94" Type="http://schemas.openxmlformats.org/officeDocument/2006/relationships/ctrlProp" Target="../ctrlProps/ctrlProp91.xml"/><Relationship Id="rId148" Type="http://schemas.openxmlformats.org/officeDocument/2006/relationships/ctrlProp" Target="../ctrlProps/ctrlProp145.xml"/><Relationship Id="rId355" Type="http://schemas.openxmlformats.org/officeDocument/2006/relationships/ctrlProp" Target="../ctrlProps/ctrlProp352.xml"/><Relationship Id="rId397" Type="http://schemas.openxmlformats.org/officeDocument/2006/relationships/ctrlProp" Target="../ctrlProps/ctrlProp394.xml"/><Relationship Id="rId520" Type="http://schemas.openxmlformats.org/officeDocument/2006/relationships/ctrlProp" Target="../ctrlProps/ctrlProp517.xml"/><Relationship Id="rId562" Type="http://schemas.openxmlformats.org/officeDocument/2006/relationships/ctrlProp" Target="../ctrlProps/ctrlProp559.xml"/><Relationship Id="rId618" Type="http://schemas.openxmlformats.org/officeDocument/2006/relationships/ctrlProp" Target="../ctrlProps/ctrlProp615.xml"/><Relationship Id="rId825" Type="http://schemas.openxmlformats.org/officeDocument/2006/relationships/ctrlProp" Target="../ctrlProps/ctrlProp822.xml"/><Relationship Id="rId1192" Type="http://schemas.openxmlformats.org/officeDocument/2006/relationships/ctrlProp" Target="../ctrlProps/ctrlProp1189.xml"/><Relationship Id="rId1206" Type="http://schemas.openxmlformats.org/officeDocument/2006/relationships/ctrlProp" Target="../ctrlProps/ctrlProp1203.xml"/><Relationship Id="rId215" Type="http://schemas.openxmlformats.org/officeDocument/2006/relationships/ctrlProp" Target="../ctrlProps/ctrlProp212.xml"/><Relationship Id="rId257" Type="http://schemas.openxmlformats.org/officeDocument/2006/relationships/ctrlProp" Target="../ctrlProps/ctrlProp254.xml"/><Relationship Id="rId422" Type="http://schemas.openxmlformats.org/officeDocument/2006/relationships/ctrlProp" Target="../ctrlProps/ctrlProp419.xml"/><Relationship Id="rId464" Type="http://schemas.openxmlformats.org/officeDocument/2006/relationships/ctrlProp" Target="../ctrlProps/ctrlProp461.xml"/><Relationship Id="rId867" Type="http://schemas.openxmlformats.org/officeDocument/2006/relationships/ctrlProp" Target="../ctrlProps/ctrlProp864.xml"/><Relationship Id="rId1010" Type="http://schemas.openxmlformats.org/officeDocument/2006/relationships/ctrlProp" Target="../ctrlProps/ctrlProp1007.xml"/><Relationship Id="rId1052" Type="http://schemas.openxmlformats.org/officeDocument/2006/relationships/ctrlProp" Target="../ctrlProps/ctrlProp1049.xml"/><Relationship Id="rId1094" Type="http://schemas.openxmlformats.org/officeDocument/2006/relationships/ctrlProp" Target="../ctrlProps/ctrlProp1091.xml"/><Relationship Id="rId1108" Type="http://schemas.openxmlformats.org/officeDocument/2006/relationships/ctrlProp" Target="../ctrlProps/ctrlProp1105.xml"/><Relationship Id="rId299" Type="http://schemas.openxmlformats.org/officeDocument/2006/relationships/ctrlProp" Target="../ctrlProps/ctrlProp296.xml"/><Relationship Id="rId727" Type="http://schemas.openxmlformats.org/officeDocument/2006/relationships/ctrlProp" Target="../ctrlProps/ctrlProp724.xml"/><Relationship Id="rId934" Type="http://schemas.openxmlformats.org/officeDocument/2006/relationships/ctrlProp" Target="../ctrlProps/ctrlProp931.xml"/><Relationship Id="rId63" Type="http://schemas.openxmlformats.org/officeDocument/2006/relationships/ctrlProp" Target="../ctrlProps/ctrlProp60.xml"/><Relationship Id="rId159" Type="http://schemas.openxmlformats.org/officeDocument/2006/relationships/ctrlProp" Target="../ctrlProps/ctrlProp156.xml"/><Relationship Id="rId366" Type="http://schemas.openxmlformats.org/officeDocument/2006/relationships/ctrlProp" Target="../ctrlProps/ctrlProp363.xml"/><Relationship Id="rId573" Type="http://schemas.openxmlformats.org/officeDocument/2006/relationships/ctrlProp" Target="../ctrlProps/ctrlProp570.xml"/><Relationship Id="rId780" Type="http://schemas.openxmlformats.org/officeDocument/2006/relationships/ctrlProp" Target="../ctrlProps/ctrlProp777.xml"/><Relationship Id="rId1217" Type="http://schemas.openxmlformats.org/officeDocument/2006/relationships/ctrlProp" Target="../ctrlProps/ctrlProp1214.xml"/><Relationship Id="rId226" Type="http://schemas.openxmlformats.org/officeDocument/2006/relationships/ctrlProp" Target="../ctrlProps/ctrlProp223.xml"/><Relationship Id="rId433" Type="http://schemas.openxmlformats.org/officeDocument/2006/relationships/ctrlProp" Target="../ctrlProps/ctrlProp430.xml"/><Relationship Id="rId878" Type="http://schemas.openxmlformats.org/officeDocument/2006/relationships/ctrlProp" Target="../ctrlProps/ctrlProp875.xml"/><Relationship Id="rId1063" Type="http://schemas.openxmlformats.org/officeDocument/2006/relationships/ctrlProp" Target="../ctrlProps/ctrlProp1060.xml"/><Relationship Id="rId640" Type="http://schemas.openxmlformats.org/officeDocument/2006/relationships/ctrlProp" Target="../ctrlProps/ctrlProp637.xml"/><Relationship Id="rId738" Type="http://schemas.openxmlformats.org/officeDocument/2006/relationships/ctrlProp" Target="../ctrlProps/ctrlProp735.xml"/><Relationship Id="rId945" Type="http://schemas.openxmlformats.org/officeDocument/2006/relationships/ctrlProp" Target="../ctrlProps/ctrlProp942.xml"/><Relationship Id="rId74" Type="http://schemas.openxmlformats.org/officeDocument/2006/relationships/ctrlProp" Target="../ctrlProps/ctrlProp71.xml"/><Relationship Id="rId377" Type="http://schemas.openxmlformats.org/officeDocument/2006/relationships/ctrlProp" Target="../ctrlProps/ctrlProp374.xml"/><Relationship Id="rId500" Type="http://schemas.openxmlformats.org/officeDocument/2006/relationships/ctrlProp" Target="../ctrlProps/ctrlProp497.xml"/><Relationship Id="rId584" Type="http://schemas.openxmlformats.org/officeDocument/2006/relationships/ctrlProp" Target="../ctrlProps/ctrlProp581.xml"/><Relationship Id="rId805" Type="http://schemas.openxmlformats.org/officeDocument/2006/relationships/ctrlProp" Target="../ctrlProps/ctrlProp802.xml"/><Relationship Id="rId1130" Type="http://schemas.openxmlformats.org/officeDocument/2006/relationships/ctrlProp" Target="../ctrlProps/ctrlProp1127.xml"/><Relationship Id="rId1228" Type="http://schemas.openxmlformats.org/officeDocument/2006/relationships/comments" Target="../comments1.xml"/><Relationship Id="rId5" Type="http://schemas.openxmlformats.org/officeDocument/2006/relationships/ctrlProp" Target="../ctrlProps/ctrlProp2.xml"/><Relationship Id="rId237" Type="http://schemas.openxmlformats.org/officeDocument/2006/relationships/ctrlProp" Target="../ctrlProps/ctrlProp234.xml"/><Relationship Id="rId791" Type="http://schemas.openxmlformats.org/officeDocument/2006/relationships/ctrlProp" Target="../ctrlProps/ctrlProp788.xml"/><Relationship Id="rId889" Type="http://schemas.openxmlformats.org/officeDocument/2006/relationships/ctrlProp" Target="../ctrlProps/ctrlProp886.xml"/><Relationship Id="rId1074" Type="http://schemas.openxmlformats.org/officeDocument/2006/relationships/ctrlProp" Target="../ctrlProps/ctrlProp1071.xml"/><Relationship Id="rId444" Type="http://schemas.openxmlformats.org/officeDocument/2006/relationships/ctrlProp" Target="../ctrlProps/ctrlProp441.xml"/><Relationship Id="rId651" Type="http://schemas.openxmlformats.org/officeDocument/2006/relationships/ctrlProp" Target="../ctrlProps/ctrlProp648.xml"/><Relationship Id="rId749" Type="http://schemas.openxmlformats.org/officeDocument/2006/relationships/ctrlProp" Target="../ctrlProps/ctrlProp746.xml"/><Relationship Id="rId290" Type="http://schemas.openxmlformats.org/officeDocument/2006/relationships/ctrlProp" Target="../ctrlProps/ctrlProp287.xml"/><Relationship Id="rId304" Type="http://schemas.openxmlformats.org/officeDocument/2006/relationships/ctrlProp" Target="../ctrlProps/ctrlProp301.xml"/><Relationship Id="rId388" Type="http://schemas.openxmlformats.org/officeDocument/2006/relationships/ctrlProp" Target="../ctrlProps/ctrlProp385.xml"/><Relationship Id="rId511" Type="http://schemas.openxmlformats.org/officeDocument/2006/relationships/ctrlProp" Target="../ctrlProps/ctrlProp508.xml"/><Relationship Id="rId609" Type="http://schemas.openxmlformats.org/officeDocument/2006/relationships/ctrlProp" Target="../ctrlProps/ctrlProp606.xml"/><Relationship Id="rId956" Type="http://schemas.openxmlformats.org/officeDocument/2006/relationships/ctrlProp" Target="../ctrlProps/ctrlProp953.xml"/><Relationship Id="rId1141" Type="http://schemas.openxmlformats.org/officeDocument/2006/relationships/ctrlProp" Target="../ctrlProps/ctrlProp1138.xml"/><Relationship Id="rId85" Type="http://schemas.openxmlformats.org/officeDocument/2006/relationships/ctrlProp" Target="../ctrlProps/ctrlProp82.xml"/><Relationship Id="rId150" Type="http://schemas.openxmlformats.org/officeDocument/2006/relationships/ctrlProp" Target="../ctrlProps/ctrlProp147.xml"/><Relationship Id="rId595" Type="http://schemas.openxmlformats.org/officeDocument/2006/relationships/ctrlProp" Target="../ctrlProps/ctrlProp592.xml"/><Relationship Id="rId816" Type="http://schemas.openxmlformats.org/officeDocument/2006/relationships/ctrlProp" Target="../ctrlProps/ctrlProp813.xml"/><Relationship Id="rId1001" Type="http://schemas.openxmlformats.org/officeDocument/2006/relationships/ctrlProp" Target="../ctrlProps/ctrlProp998.xml"/><Relationship Id="rId248" Type="http://schemas.openxmlformats.org/officeDocument/2006/relationships/ctrlProp" Target="../ctrlProps/ctrlProp245.xml"/><Relationship Id="rId455" Type="http://schemas.openxmlformats.org/officeDocument/2006/relationships/ctrlProp" Target="../ctrlProps/ctrlProp452.xml"/><Relationship Id="rId662" Type="http://schemas.openxmlformats.org/officeDocument/2006/relationships/ctrlProp" Target="../ctrlProps/ctrlProp659.xml"/><Relationship Id="rId1085" Type="http://schemas.openxmlformats.org/officeDocument/2006/relationships/ctrlProp" Target="../ctrlProps/ctrlProp1082.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522" Type="http://schemas.openxmlformats.org/officeDocument/2006/relationships/ctrlProp" Target="../ctrlProps/ctrlProp519.xml"/><Relationship Id="rId967" Type="http://schemas.openxmlformats.org/officeDocument/2006/relationships/ctrlProp" Target="../ctrlProps/ctrlProp964.xml"/><Relationship Id="rId1152" Type="http://schemas.openxmlformats.org/officeDocument/2006/relationships/ctrlProp" Target="../ctrlProps/ctrlProp1149.xml"/><Relationship Id="rId96" Type="http://schemas.openxmlformats.org/officeDocument/2006/relationships/ctrlProp" Target="../ctrlProps/ctrlProp93.xml"/><Relationship Id="rId161" Type="http://schemas.openxmlformats.org/officeDocument/2006/relationships/ctrlProp" Target="../ctrlProps/ctrlProp158.xml"/><Relationship Id="rId399" Type="http://schemas.openxmlformats.org/officeDocument/2006/relationships/ctrlProp" Target="../ctrlProps/ctrlProp396.xml"/><Relationship Id="rId827" Type="http://schemas.openxmlformats.org/officeDocument/2006/relationships/ctrlProp" Target="../ctrlProps/ctrlProp824.xml"/><Relationship Id="rId1012" Type="http://schemas.openxmlformats.org/officeDocument/2006/relationships/ctrlProp" Target="../ctrlProps/ctrlProp1009.xml"/><Relationship Id="rId259" Type="http://schemas.openxmlformats.org/officeDocument/2006/relationships/ctrlProp" Target="../ctrlProps/ctrlProp256.xml"/><Relationship Id="rId466" Type="http://schemas.openxmlformats.org/officeDocument/2006/relationships/ctrlProp" Target="../ctrlProps/ctrlProp463.xml"/><Relationship Id="rId673" Type="http://schemas.openxmlformats.org/officeDocument/2006/relationships/ctrlProp" Target="../ctrlProps/ctrlProp670.xml"/><Relationship Id="rId880" Type="http://schemas.openxmlformats.org/officeDocument/2006/relationships/ctrlProp" Target="../ctrlProps/ctrlProp877.xml"/><Relationship Id="rId1096" Type="http://schemas.openxmlformats.org/officeDocument/2006/relationships/ctrlProp" Target="../ctrlProps/ctrlProp1093.xml"/><Relationship Id="rId23" Type="http://schemas.openxmlformats.org/officeDocument/2006/relationships/ctrlProp" Target="../ctrlProps/ctrlProp20.xml"/><Relationship Id="rId119" Type="http://schemas.openxmlformats.org/officeDocument/2006/relationships/ctrlProp" Target="../ctrlProps/ctrlProp116.xml"/><Relationship Id="rId326" Type="http://schemas.openxmlformats.org/officeDocument/2006/relationships/ctrlProp" Target="../ctrlProps/ctrlProp323.xml"/><Relationship Id="rId533" Type="http://schemas.openxmlformats.org/officeDocument/2006/relationships/ctrlProp" Target="../ctrlProps/ctrlProp530.xml"/><Relationship Id="rId978" Type="http://schemas.openxmlformats.org/officeDocument/2006/relationships/ctrlProp" Target="../ctrlProps/ctrlProp975.xml"/><Relationship Id="rId1163" Type="http://schemas.openxmlformats.org/officeDocument/2006/relationships/ctrlProp" Target="../ctrlProps/ctrlProp1160.xml"/><Relationship Id="rId740" Type="http://schemas.openxmlformats.org/officeDocument/2006/relationships/ctrlProp" Target="../ctrlProps/ctrlProp737.xml"/><Relationship Id="rId838" Type="http://schemas.openxmlformats.org/officeDocument/2006/relationships/ctrlProp" Target="../ctrlProps/ctrlProp835.xml"/><Relationship Id="rId1023" Type="http://schemas.openxmlformats.org/officeDocument/2006/relationships/ctrlProp" Target="../ctrlProps/ctrlProp1020.xml"/><Relationship Id="rId172" Type="http://schemas.openxmlformats.org/officeDocument/2006/relationships/ctrlProp" Target="../ctrlProps/ctrlProp169.xml"/><Relationship Id="rId477" Type="http://schemas.openxmlformats.org/officeDocument/2006/relationships/ctrlProp" Target="../ctrlProps/ctrlProp474.xml"/><Relationship Id="rId600" Type="http://schemas.openxmlformats.org/officeDocument/2006/relationships/ctrlProp" Target="../ctrlProps/ctrlProp597.xml"/><Relationship Id="rId684" Type="http://schemas.openxmlformats.org/officeDocument/2006/relationships/ctrlProp" Target="../ctrlProps/ctrlProp681.xml"/><Relationship Id="rId337" Type="http://schemas.openxmlformats.org/officeDocument/2006/relationships/ctrlProp" Target="../ctrlProps/ctrlProp334.xml"/><Relationship Id="rId891" Type="http://schemas.openxmlformats.org/officeDocument/2006/relationships/ctrlProp" Target="../ctrlProps/ctrlProp888.xml"/><Relationship Id="rId905" Type="http://schemas.openxmlformats.org/officeDocument/2006/relationships/ctrlProp" Target="../ctrlProps/ctrlProp902.xml"/><Relationship Id="rId989" Type="http://schemas.openxmlformats.org/officeDocument/2006/relationships/ctrlProp" Target="../ctrlProps/ctrlProp986.xml"/><Relationship Id="rId34" Type="http://schemas.openxmlformats.org/officeDocument/2006/relationships/ctrlProp" Target="../ctrlProps/ctrlProp31.xml"/><Relationship Id="rId544" Type="http://schemas.openxmlformats.org/officeDocument/2006/relationships/ctrlProp" Target="../ctrlProps/ctrlProp541.xml"/><Relationship Id="rId751" Type="http://schemas.openxmlformats.org/officeDocument/2006/relationships/ctrlProp" Target="../ctrlProps/ctrlProp748.xml"/><Relationship Id="rId849" Type="http://schemas.openxmlformats.org/officeDocument/2006/relationships/ctrlProp" Target="../ctrlProps/ctrlProp846.xml"/><Relationship Id="rId1174" Type="http://schemas.openxmlformats.org/officeDocument/2006/relationships/ctrlProp" Target="../ctrlProps/ctrlProp1171.xml"/><Relationship Id="rId183" Type="http://schemas.openxmlformats.org/officeDocument/2006/relationships/ctrlProp" Target="../ctrlProps/ctrlProp180.xml"/><Relationship Id="rId390" Type="http://schemas.openxmlformats.org/officeDocument/2006/relationships/ctrlProp" Target="../ctrlProps/ctrlProp387.xml"/><Relationship Id="rId404" Type="http://schemas.openxmlformats.org/officeDocument/2006/relationships/ctrlProp" Target="../ctrlProps/ctrlProp401.xml"/><Relationship Id="rId611" Type="http://schemas.openxmlformats.org/officeDocument/2006/relationships/ctrlProp" Target="../ctrlProps/ctrlProp608.xml"/><Relationship Id="rId1034" Type="http://schemas.openxmlformats.org/officeDocument/2006/relationships/ctrlProp" Target="../ctrlProps/ctrlProp1031.xml"/><Relationship Id="rId250" Type="http://schemas.openxmlformats.org/officeDocument/2006/relationships/ctrlProp" Target="../ctrlProps/ctrlProp247.xml"/><Relationship Id="rId488" Type="http://schemas.openxmlformats.org/officeDocument/2006/relationships/ctrlProp" Target="../ctrlProps/ctrlProp485.xml"/><Relationship Id="rId695" Type="http://schemas.openxmlformats.org/officeDocument/2006/relationships/ctrlProp" Target="../ctrlProps/ctrlProp692.xml"/><Relationship Id="rId709" Type="http://schemas.openxmlformats.org/officeDocument/2006/relationships/ctrlProp" Target="../ctrlProps/ctrlProp706.xml"/><Relationship Id="rId916" Type="http://schemas.openxmlformats.org/officeDocument/2006/relationships/ctrlProp" Target="../ctrlProps/ctrlProp913.xml"/><Relationship Id="rId1101" Type="http://schemas.openxmlformats.org/officeDocument/2006/relationships/ctrlProp" Target="../ctrlProps/ctrlProp1098.xml"/><Relationship Id="rId45" Type="http://schemas.openxmlformats.org/officeDocument/2006/relationships/ctrlProp" Target="../ctrlProps/ctrlProp42.xml"/><Relationship Id="rId110" Type="http://schemas.openxmlformats.org/officeDocument/2006/relationships/ctrlProp" Target="../ctrlProps/ctrlProp107.xml"/><Relationship Id="rId348" Type="http://schemas.openxmlformats.org/officeDocument/2006/relationships/ctrlProp" Target="../ctrlProps/ctrlProp345.xml"/><Relationship Id="rId555" Type="http://schemas.openxmlformats.org/officeDocument/2006/relationships/ctrlProp" Target="../ctrlProps/ctrlProp552.xml"/><Relationship Id="rId762" Type="http://schemas.openxmlformats.org/officeDocument/2006/relationships/ctrlProp" Target="../ctrlProps/ctrlProp759.xml"/><Relationship Id="rId1185" Type="http://schemas.openxmlformats.org/officeDocument/2006/relationships/ctrlProp" Target="../ctrlProps/ctrlProp1182.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622" Type="http://schemas.openxmlformats.org/officeDocument/2006/relationships/ctrlProp" Target="../ctrlProps/ctrlProp619.xml"/><Relationship Id="rId1045" Type="http://schemas.openxmlformats.org/officeDocument/2006/relationships/ctrlProp" Target="../ctrlProps/ctrlProp1042.xml"/><Relationship Id="rId261" Type="http://schemas.openxmlformats.org/officeDocument/2006/relationships/ctrlProp" Target="../ctrlProps/ctrlProp258.xml"/><Relationship Id="rId499" Type="http://schemas.openxmlformats.org/officeDocument/2006/relationships/ctrlProp" Target="../ctrlProps/ctrlProp496.xml"/><Relationship Id="rId927" Type="http://schemas.openxmlformats.org/officeDocument/2006/relationships/ctrlProp" Target="../ctrlProps/ctrlProp924.xml"/><Relationship Id="rId1112" Type="http://schemas.openxmlformats.org/officeDocument/2006/relationships/ctrlProp" Target="../ctrlProps/ctrlProp1109.xml"/><Relationship Id="rId56" Type="http://schemas.openxmlformats.org/officeDocument/2006/relationships/ctrlProp" Target="../ctrlProps/ctrlProp53.xml"/><Relationship Id="rId359" Type="http://schemas.openxmlformats.org/officeDocument/2006/relationships/ctrlProp" Target="../ctrlProps/ctrlProp356.xml"/><Relationship Id="rId566" Type="http://schemas.openxmlformats.org/officeDocument/2006/relationships/ctrlProp" Target="../ctrlProps/ctrlProp563.xml"/><Relationship Id="rId773" Type="http://schemas.openxmlformats.org/officeDocument/2006/relationships/ctrlProp" Target="../ctrlProps/ctrlProp770.xml"/><Relationship Id="rId1196" Type="http://schemas.openxmlformats.org/officeDocument/2006/relationships/ctrlProp" Target="../ctrlProps/ctrlProp1193.xml"/><Relationship Id="rId121" Type="http://schemas.openxmlformats.org/officeDocument/2006/relationships/ctrlProp" Target="../ctrlProps/ctrlProp118.xml"/><Relationship Id="rId219" Type="http://schemas.openxmlformats.org/officeDocument/2006/relationships/ctrlProp" Target="../ctrlProps/ctrlProp216.xml"/><Relationship Id="rId426" Type="http://schemas.openxmlformats.org/officeDocument/2006/relationships/ctrlProp" Target="../ctrlProps/ctrlProp423.xml"/><Relationship Id="rId633" Type="http://schemas.openxmlformats.org/officeDocument/2006/relationships/ctrlProp" Target="../ctrlProps/ctrlProp630.xml"/><Relationship Id="rId980" Type="http://schemas.openxmlformats.org/officeDocument/2006/relationships/ctrlProp" Target="../ctrlProps/ctrlProp977.xml"/><Relationship Id="rId1056" Type="http://schemas.openxmlformats.org/officeDocument/2006/relationships/ctrlProp" Target="../ctrlProps/ctrlProp1053.xml"/><Relationship Id="rId840" Type="http://schemas.openxmlformats.org/officeDocument/2006/relationships/ctrlProp" Target="../ctrlProps/ctrlProp837.xml"/><Relationship Id="rId938" Type="http://schemas.openxmlformats.org/officeDocument/2006/relationships/ctrlProp" Target="../ctrlProps/ctrlProp935.xml"/><Relationship Id="rId67" Type="http://schemas.openxmlformats.org/officeDocument/2006/relationships/ctrlProp" Target="../ctrlProps/ctrlProp64.xml"/><Relationship Id="rId272" Type="http://schemas.openxmlformats.org/officeDocument/2006/relationships/ctrlProp" Target="../ctrlProps/ctrlProp269.xml"/><Relationship Id="rId577" Type="http://schemas.openxmlformats.org/officeDocument/2006/relationships/ctrlProp" Target="../ctrlProps/ctrlProp574.xml"/><Relationship Id="rId700" Type="http://schemas.openxmlformats.org/officeDocument/2006/relationships/ctrlProp" Target="../ctrlProps/ctrlProp697.xml"/><Relationship Id="rId1123" Type="http://schemas.openxmlformats.org/officeDocument/2006/relationships/ctrlProp" Target="../ctrlProps/ctrlProp1120.xml"/><Relationship Id="rId132" Type="http://schemas.openxmlformats.org/officeDocument/2006/relationships/ctrlProp" Target="../ctrlProps/ctrlProp129.xml"/><Relationship Id="rId784" Type="http://schemas.openxmlformats.org/officeDocument/2006/relationships/ctrlProp" Target="../ctrlProps/ctrlProp781.xml"/><Relationship Id="rId991" Type="http://schemas.openxmlformats.org/officeDocument/2006/relationships/ctrlProp" Target="../ctrlProps/ctrlProp988.xml"/><Relationship Id="rId1067" Type="http://schemas.openxmlformats.org/officeDocument/2006/relationships/ctrlProp" Target="../ctrlProps/ctrlProp1064.xml"/><Relationship Id="rId437" Type="http://schemas.openxmlformats.org/officeDocument/2006/relationships/ctrlProp" Target="../ctrlProps/ctrlProp434.xml"/><Relationship Id="rId644" Type="http://schemas.openxmlformats.org/officeDocument/2006/relationships/ctrlProp" Target="../ctrlProps/ctrlProp641.xml"/><Relationship Id="rId851" Type="http://schemas.openxmlformats.org/officeDocument/2006/relationships/ctrlProp" Target="../ctrlProps/ctrlProp848.xml"/><Relationship Id="rId283" Type="http://schemas.openxmlformats.org/officeDocument/2006/relationships/ctrlProp" Target="../ctrlProps/ctrlProp280.xml"/><Relationship Id="rId490" Type="http://schemas.openxmlformats.org/officeDocument/2006/relationships/ctrlProp" Target="../ctrlProps/ctrlProp487.xml"/><Relationship Id="rId504" Type="http://schemas.openxmlformats.org/officeDocument/2006/relationships/ctrlProp" Target="../ctrlProps/ctrlProp501.xml"/><Relationship Id="rId711" Type="http://schemas.openxmlformats.org/officeDocument/2006/relationships/ctrlProp" Target="../ctrlProps/ctrlProp708.xml"/><Relationship Id="rId949" Type="http://schemas.openxmlformats.org/officeDocument/2006/relationships/ctrlProp" Target="../ctrlProps/ctrlProp946.xml"/><Relationship Id="rId1134" Type="http://schemas.openxmlformats.org/officeDocument/2006/relationships/ctrlProp" Target="../ctrlProps/ctrlProp1131.xml"/><Relationship Id="rId78" Type="http://schemas.openxmlformats.org/officeDocument/2006/relationships/ctrlProp" Target="../ctrlProps/ctrlProp75.xml"/><Relationship Id="rId143" Type="http://schemas.openxmlformats.org/officeDocument/2006/relationships/ctrlProp" Target="../ctrlProps/ctrlProp140.xml"/><Relationship Id="rId350" Type="http://schemas.openxmlformats.org/officeDocument/2006/relationships/ctrlProp" Target="../ctrlProps/ctrlProp347.xml"/><Relationship Id="rId588" Type="http://schemas.openxmlformats.org/officeDocument/2006/relationships/ctrlProp" Target="../ctrlProps/ctrlProp585.xml"/><Relationship Id="rId795" Type="http://schemas.openxmlformats.org/officeDocument/2006/relationships/ctrlProp" Target="../ctrlProps/ctrlProp792.xml"/><Relationship Id="rId809" Type="http://schemas.openxmlformats.org/officeDocument/2006/relationships/ctrlProp" Target="../ctrlProps/ctrlProp806.xml"/><Relationship Id="rId1201" Type="http://schemas.openxmlformats.org/officeDocument/2006/relationships/ctrlProp" Target="../ctrlProps/ctrlProp1198.xml"/><Relationship Id="rId9" Type="http://schemas.openxmlformats.org/officeDocument/2006/relationships/ctrlProp" Target="../ctrlProps/ctrlProp6.xml"/><Relationship Id="rId210" Type="http://schemas.openxmlformats.org/officeDocument/2006/relationships/ctrlProp" Target="../ctrlProps/ctrlProp207.xml"/><Relationship Id="rId448" Type="http://schemas.openxmlformats.org/officeDocument/2006/relationships/ctrlProp" Target="../ctrlProps/ctrlProp445.xml"/><Relationship Id="rId655" Type="http://schemas.openxmlformats.org/officeDocument/2006/relationships/ctrlProp" Target="../ctrlProps/ctrlProp652.xml"/><Relationship Id="rId862" Type="http://schemas.openxmlformats.org/officeDocument/2006/relationships/ctrlProp" Target="../ctrlProps/ctrlProp859.xml"/><Relationship Id="rId1078" Type="http://schemas.openxmlformats.org/officeDocument/2006/relationships/ctrlProp" Target="../ctrlProps/ctrlProp1075.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722" Type="http://schemas.openxmlformats.org/officeDocument/2006/relationships/ctrlProp" Target="../ctrlProps/ctrlProp719.xml"/><Relationship Id="rId1145" Type="http://schemas.openxmlformats.org/officeDocument/2006/relationships/ctrlProp" Target="../ctrlProps/ctrlProp1142.xml"/><Relationship Id="rId89" Type="http://schemas.openxmlformats.org/officeDocument/2006/relationships/ctrlProp" Target="../ctrlProps/ctrlProp86.xml"/><Relationship Id="rId154" Type="http://schemas.openxmlformats.org/officeDocument/2006/relationships/ctrlProp" Target="../ctrlProps/ctrlProp151.xml"/><Relationship Id="rId361" Type="http://schemas.openxmlformats.org/officeDocument/2006/relationships/ctrlProp" Target="../ctrlProps/ctrlProp358.xml"/><Relationship Id="rId599" Type="http://schemas.openxmlformats.org/officeDocument/2006/relationships/ctrlProp" Target="../ctrlProps/ctrlProp596.xml"/><Relationship Id="rId1005" Type="http://schemas.openxmlformats.org/officeDocument/2006/relationships/ctrlProp" Target="../ctrlProps/ctrlProp1002.xml"/><Relationship Id="rId1212" Type="http://schemas.openxmlformats.org/officeDocument/2006/relationships/ctrlProp" Target="../ctrlProps/ctrlProp1209.xml"/><Relationship Id="rId459" Type="http://schemas.openxmlformats.org/officeDocument/2006/relationships/ctrlProp" Target="../ctrlProps/ctrlProp456.xml"/><Relationship Id="rId666" Type="http://schemas.openxmlformats.org/officeDocument/2006/relationships/ctrlProp" Target="../ctrlProps/ctrlProp663.xml"/><Relationship Id="rId873" Type="http://schemas.openxmlformats.org/officeDocument/2006/relationships/ctrlProp" Target="../ctrlProps/ctrlProp870.xml"/><Relationship Id="rId1089" Type="http://schemas.openxmlformats.org/officeDocument/2006/relationships/ctrlProp" Target="../ctrlProps/ctrlProp1086.xml"/><Relationship Id="rId16" Type="http://schemas.openxmlformats.org/officeDocument/2006/relationships/ctrlProp" Target="../ctrlProps/ctrlProp13.xml"/><Relationship Id="rId221" Type="http://schemas.openxmlformats.org/officeDocument/2006/relationships/ctrlProp" Target="../ctrlProps/ctrlProp218.xml"/><Relationship Id="rId319" Type="http://schemas.openxmlformats.org/officeDocument/2006/relationships/ctrlProp" Target="../ctrlProps/ctrlProp316.xml"/><Relationship Id="rId526" Type="http://schemas.openxmlformats.org/officeDocument/2006/relationships/ctrlProp" Target="../ctrlProps/ctrlProp523.xml"/><Relationship Id="rId1156" Type="http://schemas.openxmlformats.org/officeDocument/2006/relationships/ctrlProp" Target="../ctrlProps/ctrlProp1153.xml"/><Relationship Id="rId733" Type="http://schemas.openxmlformats.org/officeDocument/2006/relationships/ctrlProp" Target="../ctrlProps/ctrlProp730.xml"/><Relationship Id="rId940" Type="http://schemas.openxmlformats.org/officeDocument/2006/relationships/ctrlProp" Target="../ctrlProps/ctrlProp937.xml"/><Relationship Id="rId1016" Type="http://schemas.openxmlformats.org/officeDocument/2006/relationships/ctrlProp" Target="../ctrlProps/ctrlProp1013.xml"/><Relationship Id="rId165" Type="http://schemas.openxmlformats.org/officeDocument/2006/relationships/ctrlProp" Target="../ctrlProps/ctrlProp162.xml"/><Relationship Id="rId372" Type="http://schemas.openxmlformats.org/officeDocument/2006/relationships/ctrlProp" Target="../ctrlProps/ctrlProp369.xml"/><Relationship Id="rId677" Type="http://schemas.openxmlformats.org/officeDocument/2006/relationships/ctrlProp" Target="../ctrlProps/ctrlProp674.xml"/><Relationship Id="rId800" Type="http://schemas.openxmlformats.org/officeDocument/2006/relationships/ctrlProp" Target="../ctrlProps/ctrlProp797.xml"/><Relationship Id="rId1223" Type="http://schemas.openxmlformats.org/officeDocument/2006/relationships/ctrlProp" Target="../ctrlProps/ctrlProp1220.xml"/><Relationship Id="rId232" Type="http://schemas.openxmlformats.org/officeDocument/2006/relationships/ctrlProp" Target="../ctrlProps/ctrlProp229.xml"/><Relationship Id="rId884" Type="http://schemas.openxmlformats.org/officeDocument/2006/relationships/ctrlProp" Target="../ctrlProps/ctrlProp881.xml"/><Relationship Id="rId27" Type="http://schemas.openxmlformats.org/officeDocument/2006/relationships/ctrlProp" Target="../ctrlProps/ctrlProp24.xml"/><Relationship Id="rId537" Type="http://schemas.openxmlformats.org/officeDocument/2006/relationships/ctrlProp" Target="../ctrlProps/ctrlProp534.xml"/><Relationship Id="rId744" Type="http://schemas.openxmlformats.org/officeDocument/2006/relationships/ctrlProp" Target="../ctrlProps/ctrlProp741.xml"/><Relationship Id="rId951" Type="http://schemas.openxmlformats.org/officeDocument/2006/relationships/ctrlProp" Target="../ctrlProps/ctrlProp948.xml"/><Relationship Id="rId1167" Type="http://schemas.openxmlformats.org/officeDocument/2006/relationships/ctrlProp" Target="../ctrlProps/ctrlProp1164.xml"/><Relationship Id="rId80" Type="http://schemas.openxmlformats.org/officeDocument/2006/relationships/ctrlProp" Target="../ctrlProps/ctrlProp77.xml"/><Relationship Id="rId176" Type="http://schemas.openxmlformats.org/officeDocument/2006/relationships/ctrlProp" Target="../ctrlProps/ctrlProp173.xml"/><Relationship Id="rId383" Type="http://schemas.openxmlformats.org/officeDocument/2006/relationships/ctrlProp" Target="../ctrlProps/ctrlProp380.xml"/><Relationship Id="rId590" Type="http://schemas.openxmlformats.org/officeDocument/2006/relationships/ctrlProp" Target="../ctrlProps/ctrlProp587.xml"/><Relationship Id="rId604" Type="http://schemas.openxmlformats.org/officeDocument/2006/relationships/ctrlProp" Target="../ctrlProps/ctrlProp601.xml"/><Relationship Id="rId811" Type="http://schemas.openxmlformats.org/officeDocument/2006/relationships/ctrlProp" Target="../ctrlProps/ctrlProp808.xml"/><Relationship Id="rId1027" Type="http://schemas.openxmlformats.org/officeDocument/2006/relationships/ctrlProp" Target="../ctrlProps/ctrlProp1024.xml"/><Relationship Id="rId243" Type="http://schemas.openxmlformats.org/officeDocument/2006/relationships/ctrlProp" Target="../ctrlProps/ctrlProp240.xml"/><Relationship Id="rId450" Type="http://schemas.openxmlformats.org/officeDocument/2006/relationships/ctrlProp" Target="../ctrlProps/ctrlProp447.xml"/><Relationship Id="rId688" Type="http://schemas.openxmlformats.org/officeDocument/2006/relationships/ctrlProp" Target="../ctrlProps/ctrlProp685.xml"/><Relationship Id="rId895" Type="http://schemas.openxmlformats.org/officeDocument/2006/relationships/ctrlProp" Target="../ctrlProps/ctrlProp892.xml"/><Relationship Id="rId909" Type="http://schemas.openxmlformats.org/officeDocument/2006/relationships/ctrlProp" Target="../ctrlProps/ctrlProp906.xml"/><Relationship Id="rId1080" Type="http://schemas.openxmlformats.org/officeDocument/2006/relationships/ctrlProp" Target="../ctrlProps/ctrlProp1077.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548" Type="http://schemas.openxmlformats.org/officeDocument/2006/relationships/ctrlProp" Target="../ctrlProps/ctrlProp545.xml"/><Relationship Id="rId755" Type="http://schemas.openxmlformats.org/officeDocument/2006/relationships/ctrlProp" Target="../ctrlProps/ctrlProp752.xml"/><Relationship Id="rId962" Type="http://schemas.openxmlformats.org/officeDocument/2006/relationships/ctrlProp" Target="../ctrlProps/ctrlProp959.xml"/><Relationship Id="rId1178" Type="http://schemas.openxmlformats.org/officeDocument/2006/relationships/ctrlProp" Target="../ctrlProps/ctrlProp1175.xml"/><Relationship Id="rId91" Type="http://schemas.openxmlformats.org/officeDocument/2006/relationships/ctrlProp" Target="../ctrlProps/ctrlProp88.xml"/><Relationship Id="rId187" Type="http://schemas.openxmlformats.org/officeDocument/2006/relationships/ctrlProp" Target="../ctrlProps/ctrlProp184.xml"/><Relationship Id="rId394" Type="http://schemas.openxmlformats.org/officeDocument/2006/relationships/ctrlProp" Target="../ctrlProps/ctrlProp391.xml"/><Relationship Id="rId408" Type="http://schemas.openxmlformats.org/officeDocument/2006/relationships/ctrlProp" Target="../ctrlProps/ctrlProp405.xml"/><Relationship Id="rId615" Type="http://schemas.openxmlformats.org/officeDocument/2006/relationships/ctrlProp" Target="../ctrlProps/ctrlProp612.xml"/><Relationship Id="rId822" Type="http://schemas.openxmlformats.org/officeDocument/2006/relationships/ctrlProp" Target="../ctrlProps/ctrlProp819.xml"/><Relationship Id="rId1038" Type="http://schemas.openxmlformats.org/officeDocument/2006/relationships/ctrlProp" Target="../ctrlProps/ctrlProp1035.xml"/><Relationship Id="rId254" Type="http://schemas.openxmlformats.org/officeDocument/2006/relationships/ctrlProp" Target="../ctrlProps/ctrlProp251.xml"/><Relationship Id="rId699" Type="http://schemas.openxmlformats.org/officeDocument/2006/relationships/ctrlProp" Target="../ctrlProps/ctrlProp696.xml"/><Relationship Id="rId1091" Type="http://schemas.openxmlformats.org/officeDocument/2006/relationships/ctrlProp" Target="../ctrlProps/ctrlProp1088.xml"/><Relationship Id="rId1105" Type="http://schemas.openxmlformats.org/officeDocument/2006/relationships/ctrlProp" Target="../ctrlProps/ctrlProp1102.xml"/><Relationship Id="rId49" Type="http://schemas.openxmlformats.org/officeDocument/2006/relationships/ctrlProp" Target="../ctrlProps/ctrlProp46.xml"/><Relationship Id="rId114" Type="http://schemas.openxmlformats.org/officeDocument/2006/relationships/ctrlProp" Target="../ctrlProps/ctrlProp111.xml"/><Relationship Id="rId461" Type="http://schemas.openxmlformats.org/officeDocument/2006/relationships/ctrlProp" Target="../ctrlProps/ctrlProp458.xml"/><Relationship Id="rId559" Type="http://schemas.openxmlformats.org/officeDocument/2006/relationships/ctrlProp" Target="../ctrlProps/ctrlProp556.xml"/><Relationship Id="rId766" Type="http://schemas.openxmlformats.org/officeDocument/2006/relationships/ctrlProp" Target="../ctrlProps/ctrlProp763.xml"/><Relationship Id="rId1189" Type="http://schemas.openxmlformats.org/officeDocument/2006/relationships/ctrlProp" Target="../ctrlProps/ctrlProp1186.xml"/><Relationship Id="rId198" Type="http://schemas.openxmlformats.org/officeDocument/2006/relationships/ctrlProp" Target="../ctrlProps/ctrlProp195.xml"/><Relationship Id="rId321" Type="http://schemas.openxmlformats.org/officeDocument/2006/relationships/ctrlProp" Target="../ctrlProps/ctrlProp318.xml"/><Relationship Id="rId419" Type="http://schemas.openxmlformats.org/officeDocument/2006/relationships/ctrlProp" Target="../ctrlProps/ctrlProp416.xml"/><Relationship Id="rId626" Type="http://schemas.openxmlformats.org/officeDocument/2006/relationships/ctrlProp" Target="../ctrlProps/ctrlProp623.xml"/><Relationship Id="rId973" Type="http://schemas.openxmlformats.org/officeDocument/2006/relationships/ctrlProp" Target="../ctrlProps/ctrlProp970.xml"/><Relationship Id="rId1049" Type="http://schemas.openxmlformats.org/officeDocument/2006/relationships/ctrlProp" Target="../ctrlProps/ctrlProp1046.xml"/><Relationship Id="rId833" Type="http://schemas.openxmlformats.org/officeDocument/2006/relationships/ctrlProp" Target="../ctrlProps/ctrlProp830.xml"/><Relationship Id="rId1116" Type="http://schemas.openxmlformats.org/officeDocument/2006/relationships/ctrlProp" Target="../ctrlProps/ctrlProp1113.xml"/><Relationship Id="rId265" Type="http://schemas.openxmlformats.org/officeDocument/2006/relationships/ctrlProp" Target="../ctrlProps/ctrlProp262.xml"/><Relationship Id="rId472" Type="http://schemas.openxmlformats.org/officeDocument/2006/relationships/ctrlProp" Target="../ctrlProps/ctrlProp469.xml"/><Relationship Id="rId900" Type="http://schemas.openxmlformats.org/officeDocument/2006/relationships/ctrlProp" Target="../ctrlProps/ctrlProp897.xml"/><Relationship Id="rId125" Type="http://schemas.openxmlformats.org/officeDocument/2006/relationships/ctrlProp" Target="../ctrlProps/ctrlProp122.xml"/><Relationship Id="rId332" Type="http://schemas.openxmlformats.org/officeDocument/2006/relationships/ctrlProp" Target="../ctrlProps/ctrlProp329.xml"/><Relationship Id="rId777" Type="http://schemas.openxmlformats.org/officeDocument/2006/relationships/ctrlProp" Target="../ctrlProps/ctrlProp774.xml"/><Relationship Id="rId984" Type="http://schemas.openxmlformats.org/officeDocument/2006/relationships/ctrlProp" Target="../ctrlProps/ctrlProp981.xml"/><Relationship Id="rId637" Type="http://schemas.openxmlformats.org/officeDocument/2006/relationships/ctrlProp" Target="../ctrlProps/ctrlProp634.xml"/><Relationship Id="rId844" Type="http://schemas.openxmlformats.org/officeDocument/2006/relationships/ctrlProp" Target="../ctrlProps/ctrlProp841.xml"/><Relationship Id="rId276" Type="http://schemas.openxmlformats.org/officeDocument/2006/relationships/ctrlProp" Target="../ctrlProps/ctrlProp273.xml"/><Relationship Id="rId483" Type="http://schemas.openxmlformats.org/officeDocument/2006/relationships/ctrlProp" Target="../ctrlProps/ctrlProp480.xml"/><Relationship Id="rId690" Type="http://schemas.openxmlformats.org/officeDocument/2006/relationships/ctrlProp" Target="../ctrlProps/ctrlProp687.xml"/><Relationship Id="rId704" Type="http://schemas.openxmlformats.org/officeDocument/2006/relationships/ctrlProp" Target="../ctrlProps/ctrlProp701.xml"/><Relationship Id="rId911" Type="http://schemas.openxmlformats.org/officeDocument/2006/relationships/ctrlProp" Target="../ctrlProps/ctrlProp908.xml"/><Relationship Id="rId1127" Type="http://schemas.openxmlformats.org/officeDocument/2006/relationships/ctrlProp" Target="../ctrlProps/ctrlProp1124.xml"/><Relationship Id="rId40" Type="http://schemas.openxmlformats.org/officeDocument/2006/relationships/ctrlProp" Target="../ctrlProps/ctrlProp37.xml"/><Relationship Id="rId136" Type="http://schemas.openxmlformats.org/officeDocument/2006/relationships/ctrlProp" Target="../ctrlProps/ctrlProp133.xml"/><Relationship Id="rId343" Type="http://schemas.openxmlformats.org/officeDocument/2006/relationships/ctrlProp" Target="../ctrlProps/ctrlProp340.xml"/><Relationship Id="rId550" Type="http://schemas.openxmlformats.org/officeDocument/2006/relationships/ctrlProp" Target="../ctrlProps/ctrlProp547.xml"/><Relationship Id="rId788" Type="http://schemas.openxmlformats.org/officeDocument/2006/relationships/ctrlProp" Target="../ctrlProps/ctrlProp785.xml"/><Relationship Id="rId995" Type="http://schemas.openxmlformats.org/officeDocument/2006/relationships/ctrlProp" Target="../ctrlProps/ctrlProp992.xml"/><Relationship Id="rId1180" Type="http://schemas.openxmlformats.org/officeDocument/2006/relationships/ctrlProp" Target="../ctrlProps/ctrlProp1177.xml"/><Relationship Id="rId203" Type="http://schemas.openxmlformats.org/officeDocument/2006/relationships/ctrlProp" Target="../ctrlProps/ctrlProp200.xml"/><Relationship Id="rId648" Type="http://schemas.openxmlformats.org/officeDocument/2006/relationships/ctrlProp" Target="../ctrlProps/ctrlProp645.xml"/><Relationship Id="rId855" Type="http://schemas.openxmlformats.org/officeDocument/2006/relationships/ctrlProp" Target="../ctrlProps/ctrlProp852.xml"/><Relationship Id="rId1040" Type="http://schemas.openxmlformats.org/officeDocument/2006/relationships/ctrlProp" Target="../ctrlProps/ctrlProp1037.xml"/><Relationship Id="rId287" Type="http://schemas.openxmlformats.org/officeDocument/2006/relationships/ctrlProp" Target="../ctrlProps/ctrlProp284.xml"/><Relationship Id="rId410" Type="http://schemas.openxmlformats.org/officeDocument/2006/relationships/ctrlProp" Target="../ctrlProps/ctrlProp407.xml"/><Relationship Id="rId494" Type="http://schemas.openxmlformats.org/officeDocument/2006/relationships/ctrlProp" Target="../ctrlProps/ctrlProp491.xml"/><Relationship Id="rId508" Type="http://schemas.openxmlformats.org/officeDocument/2006/relationships/ctrlProp" Target="../ctrlProps/ctrlProp505.xml"/><Relationship Id="rId715" Type="http://schemas.openxmlformats.org/officeDocument/2006/relationships/ctrlProp" Target="../ctrlProps/ctrlProp712.xml"/><Relationship Id="rId922" Type="http://schemas.openxmlformats.org/officeDocument/2006/relationships/ctrlProp" Target="../ctrlProps/ctrlProp919.xml"/><Relationship Id="rId1138" Type="http://schemas.openxmlformats.org/officeDocument/2006/relationships/ctrlProp" Target="../ctrlProps/ctrlProp1135.xml"/><Relationship Id="rId147" Type="http://schemas.openxmlformats.org/officeDocument/2006/relationships/ctrlProp" Target="../ctrlProps/ctrlProp144.xml"/><Relationship Id="rId354" Type="http://schemas.openxmlformats.org/officeDocument/2006/relationships/ctrlProp" Target="../ctrlProps/ctrlProp351.xml"/><Relationship Id="rId799" Type="http://schemas.openxmlformats.org/officeDocument/2006/relationships/ctrlProp" Target="../ctrlProps/ctrlProp796.xml"/><Relationship Id="rId1191" Type="http://schemas.openxmlformats.org/officeDocument/2006/relationships/ctrlProp" Target="../ctrlProps/ctrlProp1188.xml"/><Relationship Id="rId1205" Type="http://schemas.openxmlformats.org/officeDocument/2006/relationships/ctrlProp" Target="../ctrlProps/ctrlProp1202.xml"/><Relationship Id="rId51" Type="http://schemas.openxmlformats.org/officeDocument/2006/relationships/ctrlProp" Target="../ctrlProps/ctrlProp48.xml"/><Relationship Id="rId561" Type="http://schemas.openxmlformats.org/officeDocument/2006/relationships/ctrlProp" Target="../ctrlProps/ctrlProp558.xml"/><Relationship Id="rId659" Type="http://schemas.openxmlformats.org/officeDocument/2006/relationships/ctrlProp" Target="../ctrlProps/ctrlProp656.xml"/><Relationship Id="rId866" Type="http://schemas.openxmlformats.org/officeDocument/2006/relationships/ctrlProp" Target="../ctrlProps/ctrlProp863.xml"/><Relationship Id="rId214" Type="http://schemas.openxmlformats.org/officeDocument/2006/relationships/ctrlProp" Target="../ctrlProps/ctrlProp211.xml"/><Relationship Id="rId298" Type="http://schemas.openxmlformats.org/officeDocument/2006/relationships/ctrlProp" Target="../ctrlProps/ctrlProp295.xml"/><Relationship Id="rId421" Type="http://schemas.openxmlformats.org/officeDocument/2006/relationships/ctrlProp" Target="../ctrlProps/ctrlProp418.xml"/><Relationship Id="rId519" Type="http://schemas.openxmlformats.org/officeDocument/2006/relationships/ctrlProp" Target="../ctrlProps/ctrlProp516.xml"/><Relationship Id="rId1051" Type="http://schemas.openxmlformats.org/officeDocument/2006/relationships/ctrlProp" Target="../ctrlProps/ctrlProp1048.xml"/><Relationship Id="rId1149" Type="http://schemas.openxmlformats.org/officeDocument/2006/relationships/ctrlProp" Target="../ctrlProps/ctrlProp1146.xml"/><Relationship Id="rId158" Type="http://schemas.openxmlformats.org/officeDocument/2006/relationships/ctrlProp" Target="../ctrlProps/ctrlProp155.xml"/><Relationship Id="rId726" Type="http://schemas.openxmlformats.org/officeDocument/2006/relationships/ctrlProp" Target="../ctrlProps/ctrlProp723.xml"/><Relationship Id="rId933" Type="http://schemas.openxmlformats.org/officeDocument/2006/relationships/ctrlProp" Target="../ctrlProps/ctrlProp930.xml"/><Relationship Id="rId1009" Type="http://schemas.openxmlformats.org/officeDocument/2006/relationships/ctrlProp" Target="../ctrlProps/ctrlProp1006.xml"/><Relationship Id="rId62" Type="http://schemas.openxmlformats.org/officeDocument/2006/relationships/ctrlProp" Target="../ctrlProps/ctrlProp59.xml"/><Relationship Id="rId365" Type="http://schemas.openxmlformats.org/officeDocument/2006/relationships/ctrlProp" Target="../ctrlProps/ctrlProp362.xml"/><Relationship Id="rId572" Type="http://schemas.openxmlformats.org/officeDocument/2006/relationships/ctrlProp" Target="../ctrlProps/ctrlProp569.xml"/><Relationship Id="rId1216" Type="http://schemas.openxmlformats.org/officeDocument/2006/relationships/ctrlProp" Target="../ctrlProps/ctrlProp1213.xml"/><Relationship Id="rId225" Type="http://schemas.openxmlformats.org/officeDocument/2006/relationships/ctrlProp" Target="../ctrlProps/ctrlProp222.xml"/><Relationship Id="rId432" Type="http://schemas.openxmlformats.org/officeDocument/2006/relationships/ctrlProp" Target="../ctrlProps/ctrlProp429.xml"/><Relationship Id="rId877" Type="http://schemas.openxmlformats.org/officeDocument/2006/relationships/ctrlProp" Target="../ctrlProps/ctrlProp874.xml"/><Relationship Id="rId1062" Type="http://schemas.openxmlformats.org/officeDocument/2006/relationships/ctrlProp" Target="../ctrlProps/ctrlProp1059.xml"/><Relationship Id="rId737" Type="http://schemas.openxmlformats.org/officeDocument/2006/relationships/ctrlProp" Target="../ctrlProps/ctrlProp734.xml"/><Relationship Id="rId944" Type="http://schemas.openxmlformats.org/officeDocument/2006/relationships/ctrlProp" Target="../ctrlProps/ctrlProp941.xml"/><Relationship Id="rId73" Type="http://schemas.openxmlformats.org/officeDocument/2006/relationships/ctrlProp" Target="../ctrlProps/ctrlProp70.xml"/><Relationship Id="rId169" Type="http://schemas.openxmlformats.org/officeDocument/2006/relationships/ctrlProp" Target="../ctrlProps/ctrlProp166.xml"/><Relationship Id="rId376" Type="http://schemas.openxmlformats.org/officeDocument/2006/relationships/ctrlProp" Target="../ctrlProps/ctrlProp373.xml"/><Relationship Id="rId583" Type="http://schemas.openxmlformats.org/officeDocument/2006/relationships/ctrlProp" Target="../ctrlProps/ctrlProp580.xml"/><Relationship Id="rId790" Type="http://schemas.openxmlformats.org/officeDocument/2006/relationships/ctrlProp" Target="../ctrlProps/ctrlProp787.xml"/><Relationship Id="rId804" Type="http://schemas.openxmlformats.org/officeDocument/2006/relationships/ctrlProp" Target="../ctrlProps/ctrlProp801.xml"/><Relationship Id="rId1227" Type="http://schemas.openxmlformats.org/officeDocument/2006/relationships/ctrlProp" Target="../ctrlProps/ctrlProp1224.xml"/><Relationship Id="rId4" Type="http://schemas.openxmlformats.org/officeDocument/2006/relationships/ctrlProp" Target="../ctrlProps/ctrlProp1.xml"/><Relationship Id="rId236" Type="http://schemas.openxmlformats.org/officeDocument/2006/relationships/ctrlProp" Target="../ctrlProps/ctrlProp233.xml"/><Relationship Id="rId443" Type="http://schemas.openxmlformats.org/officeDocument/2006/relationships/ctrlProp" Target="../ctrlProps/ctrlProp440.xml"/><Relationship Id="rId650" Type="http://schemas.openxmlformats.org/officeDocument/2006/relationships/ctrlProp" Target="../ctrlProps/ctrlProp647.xml"/><Relationship Id="rId888" Type="http://schemas.openxmlformats.org/officeDocument/2006/relationships/ctrlProp" Target="../ctrlProps/ctrlProp885.xml"/><Relationship Id="rId1073" Type="http://schemas.openxmlformats.org/officeDocument/2006/relationships/ctrlProp" Target="../ctrlProps/ctrlProp1070.xml"/><Relationship Id="rId303" Type="http://schemas.openxmlformats.org/officeDocument/2006/relationships/ctrlProp" Target="../ctrlProps/ctrlProp300.xml"/><Relationship Id="rId748" Type="http://schemas.openxmlformats.org/officeDocument/2006/relationships/ctrlProp" Target="../ctrlProps/ctrlProp745.xml"/><Relationship Id="rId955" Type="http://schemas.openxmlformats.org/officeDocument/2006/relationships/ctrlProp" Target="../ctrlProps/ctrlProp952.xml"/><Relationship Id="rId1140" Type="http://schemas.openxmlformats.org/officeDocument/2006/relationships/ctrlProp" Target="../ctrlProps/ctrlProp1137.xml"/><Relationship Id="rId84" Type="http://schemas.openxmlformats.org/officeDocument/2006/relationships/ctrlProp" Target="../ctrlProps/ctrlProp81.xml"/><Relationship Id="rId387" Type="http://schemas.openxmlformats.org/officeDocument/2006/relationships/ctrlProp" Target="../ctrlProps/ctrlProp384.xml"/><Relationship Id="rId510" Type="http://schemas.openxmlformats.org/officeDocument/2006/relationships/ctrlProp" Target="../ctrlProps/ctrlProp507.xml"/><Relationship Id="rId594" Type="http://schemas.openxmlformats.org/officeDocument/2006/relationships/ctrlProp" Target="../ctrlProps/ctrlProp591.xml"/><Relationship Id="rId608" Type="http://schemas.openxmlformats.org/officeDocument/2006/relationships/ctrlProp" Target="../ctrlProps/ctrlProp605.xml"/><Relationship Id="rId815" Type="http://schemas.openxmlformats.org/officeDocument/2006/relationships/ctrlProp" Target="../ctrlProps/ctrlProp812.xml"/><Relationship Id="rId247" Type="http://schemas.openxmlformats.org/officeDocument/2006/relationships/ctrlProp" Target="../ctrlProps/ctrlProp244.xml"/><Relationship Id="rId899" Type="http://schemas.openxmlformats.org/officeDocument/2006/relationships/ctrlProp" Target="../ctrlProps/ctrlProp896.xml"/><Relationship Id="rId1000" Type="http://schemas.openxmlformats.org/officeDocument/2006/relationships/ctrlProp" Target="../ctrlProps/ctrlProp997.xml"/><Relationship Id="rId1084" Type="http://schemas.openxmlformats.org/officeDocument/2006/relationships/ctrlProp" Target="../ctrlProps/ctrlProp1081.xml"/><Relationship Id="rId107" Type="http://schemas.openxmlformats.org/officeDocument/2006/relationships/ctrlProp" Target="../ctrlProps/ctrlProp104.xml"/><Relationship Id="rId454" Type="http://schemas.openxmlformats.org/officeDocument/2006/relationships/ctrlProp" Target="../ctrlProps/ctrlProp451.xml"/><Relationship Id="rId661" Type="http://schemas.openxmlformats.org/officeDocument/2006/relationships/ctrlProp" Target="../ctrlProps/ctrlProp658.xml"/><Relationship Id="rId759" Type="http://schemas.openxmlformats.org/officeDocument/2006/relationships/ctrlProp" Target="../ctrlProps/ctrlProp756.xml"/><Relationship Id="rId966" Type="http://schemas.openxmlformats.org/officeDocument/2006/relationships/ctrlProp" Target="../ctrlProps/ctrlProp963.xml"/><Relationship Id="rId11" Type="http://schemas.openxmlformats.org/officeDocument/2006/relationships/ctrlProp" Target="../ctrlProps/ctrlProp8.xml"/><Relationship Id="rId314" Type="http://schemas.openxmlformats.org/officeDocument/2006/relationships/ctrlProp" Target="../ctrlProps/ctrlProp311.xml"/><Relationship Id="rId398" Type="http://schemas.openxmlformats.org/officeDocument/2006/relationships/ctrlProp" Target="../ctrlProps/ctrlProp395.xml"/><Relationship Id="rId521" Type="http://schemas.openxmlformats.org/officeDocument/2006/relationships/ctrlProp" Target="../ctrlProps/ctrlProp518.xml"/><Relationship Id="rId619" Type="http://schemas.openxmlformats.org/officeDocument/2006/relationships/ctrlProp" Target="../ctrlProps/ctrlProp616.xml"/><Relationship Id="rId1151" Type="http://schemas.openxmlformats.org/officeDocument/2006/relationships/ctrlProp" Target="../ctrlProps/ctrlProp1148.xml"/><Relationship Id="rId95" Type="http://schemas.openxmlformats.org/officeDocument/2006/relationships/ctrlProp" Target="../ctrlProps/ctrlProp92.xml"/><Relationship Id="rId160" Type="http://schemas.openxmlformats.org/officeDocument/2006/relationships/ctrlProp" Target="../ctrlProps/ctrlProp157.xml"/><Relationship Id="rId826" Type="http://schemas.openxmlformats.org/officeDocument/2006/relationships/ctrlProp" Target="../ctrlProps/ctrlProp823.xml"/><Relationship Id="rId1011" Type="http://schemas.openxmlformats.org/officeDocument/2006/relationships/ctrlProp" Target="../ctrlProps/ctrlProp1008.xml"/><Relationship Id="rId1109" Type="http://schemas.openxmlformats.org/officeDocument/2006/relationships/ctrlProp" Target="../ctrlProps/ctrlProp1106.xml"/><Relationship Id="rId258" Type="http://schemas.openxmlformats.org/officeDocument/2006/relationships/ctrlProp" Target="../ctrlProps/ctrlProp255.xml"/><Relationship Id="rId465" Type="http://schemas.openxmlformats.org/officeDocument/2006/relationships/ctrlProp" Target="../ctrlProps/ctrlProp462.xml"/><Relationship Id="rId672" Type="http://schemas.openxmlformats.org/officeDocument/2006/relationships/ctrlProp" Target="../ctrlProps/ctrlProp669.xml"/><Relationship Id="rId1095" Type="http://schemas.openxmlformats.org/officeDocument/2006/relationships/ctrlProp" Target="../ctrlProps/ctrlProp1092.xml"/><Relationship Id="rId22" Type="http://schemas.openxmlformats.org/officeDocument/2006/relationships/ctrlProp" Target="../ctrlProps/ctrlProp19.xml"/><Relationship Id="rId118" Type="http://schemas.openxmlformats.org/officeDocument/2006/relationships/ctrlProp" Target="../ctrlProps/ctrlProp115.xml"/><Relationship Id="rId325" Type="http://schemas.openxmlformats.org/officeDocument/2006/relationships/ctrlProp" Target="../ctrlProps/ctrlProp322.xml"/><Relationship Id="rId532" Type="http://schemas.openxmlformats.org/officeDocument/2006/relationships/ctrlProp" Target="../ctrlProps/ctrlProp529.xml"/><Relationship Id="rId977" Type="http://schemas.openxmlformats.org/officeDocument/2006/relationships/ctrlProp" Target="../ctrlProps/ctrlProp974.xml"/><Relationship Id="rId1162" Type="http://schemas.openxmlformats.org/officeDocument/2006/relationships/ctrlProp" Target="../ctrlProps/ctrlProp1159.xml"/><Relationship Id="rId171" Type="http://schemas.openxmlformats.org/officeDocument/2006/relationships/ctrlProp" Target="../ctrlProps/ctrlProp168.xml"/><Relationship Id="rId837" Type="http://schemas.openxmlformats.org/officeDocument/2006/relationships/ctrlProp" Target="../ctrlProps/ctrlProp834.xml"/><Relationship Id="rId1022" Type="http://schemas.openxmlformats.org/officeDocument/2006/relationships/ctrlProp" Target="../ctrlProps/ctrlProp1019.xml"/><Relationship Id="rId269" Type="http://schemas.openxmlformats.org/officeDocument/2006/relationships/ctrlProp" Target="../ctrlProps/ctrlProp266.xml"/><Relationship Id="rId476" Type="http://schemas.openxmlformats.org/officeDocument/2006/relationships/ctrlProp" Target="../ctrlProps/ctrlProp473.xml"/><Relationship Id="rId683" Type="http://schemas.openxmlformats.org/officeDocument/2006/relationships/ctrlProp" Target="../ctrlProps/ctrlProp680.xml"/><Relationship Id="rId890" Type="http://schemas.openxmlformats.org/officeDocument/2006/relationships/ctrlProp" Target="../ctrlProps/ctrlProp887.xml"/><Relationship Id="rId904" Type="http://schemas.openxmlformats.org/officeDocument/2006/relationships/ctrlProp" Target="../ctrlProps/ctrlProp901.xml"/><Relationship Id="rId33" Type="http://schemas.openxmlformats.org/officeDocument/2006/relationships/ctrlProp" Target="../ctrlProps/ctrlProp30.xml"/><Relationship Id="rId129" Type="http://schemas.openxmlformats.org/officeDocument/2006/relationships/ctrlProp" Target="../ctrlProps/ctrlProp126.xml"/><Relationship Id="rId336" Type="http://schemas.openxmlformats.org/officeDocument/2006/relationships/ctrlProp" Target="../ctrlProps/ctrlProp333.xml"/><Relationship Id="rId543" Type="http://schemas.openxmlformats.org/officeDocument/2006/relationships/ctrlProp" Target="../ctrlProps/ctrlProp540.xml"/><Relationship Id="rId988" Type="http://schemas.openxmlformats.org/officeDocument/2006/relationships/ctrlProp" Target="../ctrlProps/ctrlProp985.xml"/><Relationship Id="rId1173" Type="http://schemas.openxmlformats.org/officeDocument/2006/relationships/ctrlProp" Target="../ctrlProps/ctrlProp1170.xml"/><Relationship Id="rId182" Type="http://schemas.openxmlformats.org/officeDocument/2006/relationships/ctrlProp" Target="../ctrlProps/ctrlProp179.xml"/><Relationship Id="rId403" Type="http://schemas.openxmlformats.org/officeDocument/2006/relationships/ctrlProp" Target="../ctrlProps/ctrlProp400.xml"/><Relationship Id="rId750" Type="http://schemas.openxmlformats.org/officeDocument/2006/relationships/ctrlProp" Target="../ctrlProps/ctrlProp747.xml"/><Relationship Id="rId848" Type="http://schemas.openxmlformats.org/officeDocument/2006/relationships/ctrlProp" Target="../ctrlProps/ctrlProp845.xml"/><Relationship Id="rId1033" Type="http://schemas.openxmlformats.org/officeDocument/2006/relationships/ctrlProp" Target="../ctrlProps/ctrlProp1030.xml"/><Relationship Id="rId487" Type="http://schemas.openxmlformats.org/officeDocument/2006/relationships/ctrlProp" Target="../ctrlProps/ctrlProp484.xml"/><Relationship Id="rId610" Type="http://schemas.openxmlformats.org/officeDocument/2006/relationships/ctrlProp" Target="../ctrlProps/ctrlProp607.xml"/><Relationship Id="rId694" Type="http://schemas.openxmlformats.org/officeDocument/2006/relationships/ctrlProp" Target="../ctrlProps/ctrlProp691.xml"/><Relationship Id="rId708" Type="http://schemas.openxmlformats.org/officeDocument/2006/relationships/ctrlProp" Target="../ctrlProps/ctrlProp705.xml"/><Relationship Id="rId915" Type="http://schemas.openxmlformats.org/officeDocument/2006/relationships/ctrlProp" Target="../ctrlProps/ctrlProp91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defensetravel.dod.mil/site/perdiemCalc.cfm" TargetMode="External"/><Relationship Id="rId2" Type="http://schemas.openxmlformats.org/officeDocument/2006/relationships/hyperlink" Target="https://www.gsa.gov/travel/plan-book/per-diem-rates" TargetMode="External"/><Relationship Id="rId1" Type="http://schemas.openxmlformats.org/officeDocument/2006/relationships/hyperlink" Target="https://aoprals.state.gov/web920/per_diem.asp"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7" Type="http://schemas.openxmlformats.org/officeDocument/2006/relationships/comments" Target="../comments2.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table" Target="../tables/table1.xml"/><Relationship Id="rId5" Type="http://schemas.openxmlformats.org/officeDocument/2006/relationships/vmlDrawing" Target="../drawings/vmlDrawing2.vml"/><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T47"/>
  <sheetViews>
    <sheetView showGridLines="0" tabSelected="1" zoomScale="120" zoomScaleNormal="120" workbookViewId="0">
      <selection activeCell="A2" sqref="A2:B2"/>
    </sheetView>
  </sheetViews>
  <sheetFormatPr defaultColWidth="8.85546875" defaultRowHeight="15" x14ac:dyDescent="0.25"/>
  <cols>
    <col min="1" max="1" width="9.7109375" style="81" customWidth="1"/>
    <col min="2" max="2" width="12.5703125" style="81" customWidth="1"/>
    <col min="3" max="3" width="24" style="81" customWidth="1"/>
    <col min="4" max="5" width="9" style="81" customWidth="1"/>
    <col min="6" max="6" width="12.5703125" style="81" bestFit="1" customWidth="1"/>
    <col min="7" max="7" width="7.7109375" style="81" bestFit="1" customWidth="1"/>
    <col min="8" max="8" width="18.5703125" style="81" bestFit="1" customWidth="1"/>
    <col min="9" max="9" width="7.28515625" style="81" customWidth="1"/>
    <col min="10" max="12" width="4.5703125" style="81" customWidth="1"/>
    <col min="13" max="13" width="8.28515625" style="81" customWidth="1"/>
    <col min="14" max="14" width="15.28515625" style="81" customWidth="1"/>
    <col min="15" max="15" width="7.42578125" style="81" customWidth="1"/>
    <col min="16" max="16" width="8.85546875" style="81"/>
    <col min="17" max="17" width="11.42578125" style="81" customWidth="1"/>
    <col min="18" max="18" width="26.42578125" style="81" customWidth="1"/>
    <col min="19" max="19" width="11" style="81" customWidth="1"/>
    <col min="20" max="20" width="14.140625" style="81" customWidth="1"/>
    <col min="21" max="16384" width="8.85546875" style="81"/>
  </cols>
  <sheetData>
    <row r="1" spans="1:20" ht="27.75" x14ac:dyDescent="0.4">
      <c r="A1" s="220" t="s">
        <v>333</v>
      </c>
      <c r="B1" s="221"/>
      <c r="C1" s="79" t="s">
        <v>334</v>
      </c>
      <c r="D1" s="222" t="s">
        <v>335</v>
      </c>
      <c r="E1" s="223"/>
      <c r="F1" s="223"/>
      <c r="G1" s="223"/>
      <c r="H1" s="223"/>
      <c r="I1" s="223"/>
      <c r="J1" s="223"/>
      <c r="K1" s="223"/>
      <c r="L1" s="223"/>
      <c r="M1" s="223"/>
      <c r="N1" s="223"/>
      <c r="O1" s="223"/>
      <c r="P1" s="223"/>
      <c r="Q1" s="223"/>
      <c r="R1" s="80" t="s">
        <v>336</v>
      </c>
      <c r="S1" s="224" t="s">
        <v>337</v>
      </c>
      <c r="T1" s="225"/>
    </row>
    <row r="2" spans="1:20" ht="20.25" x14ac:dyDescent="0.3">
      <c r="A2" s="226"/>
      <c r="B2" s="227"/>
      <c r="C2" s="82"/>
      <c r="D2" s="228" t="s">
        <v>492</v>
      </c>
      <c r="E2" s="229"/>
      <c r="F2" s="229"/>
      <c r="G2" s="229"/>
      <c r="H2" s="229"/>
      <c r="I2" s="229"/>
      <c r="J2" s="229"/>
      <c r="K2" s="229"/>
      <c r="L2" s="229"/>
      <c r="M2" s="229"/>
      <c r="N2" s="229"/>
      <c r="O2" s="229"/>
      <c r="P2" s="229"/>
      <c r="Q2" s="229"/>
      <c r="R2" s="83"/>
      <c r="S2" s="226"/>
      <c r="T2" s="227"/>
    </row>
    <row r="3" spans="1:20" x14ac:dyDescent="0.25">
      <c r="A3" s="16" t="s">
        <v>338</v>
      </c>
      <c r="B3" s="200" t="s">
        <v>339</v>
      </c>
      <c r="C3" s="201"/>
      <c r="D3" s="202" t="s">
        <v>340</v>
      </c>
      <c r="E3" s="203"/>
      <c r="F3" s="204" t="s">
        <v>459</v>
      </c>
      <c r="G3" s="205"/>
      <c r="H3" s="206"/>
      <c r="I3" s="204" t="s">
        <v>460</v>
      </c>
      <c r="J3" s="205"/>
      <c r="K3" s="205"/>
      <c r="L3" s="205"/>
      <c r="M3" s="206"/>
      <c r="N3" s="17" t="s">
        <v>341</v>
      </c>
      <c r="O3" s="207" t="s">
        <v>342</v>
      </c>
      <c r="P3" s="207"/>
      <c r="Q3" s="207"/>
      <c r="R3" s="207" t="s">
        <v>343</v>
      </c>
      <c r="S3" s="208"/>
      <c r="T3" s="18"/>
    </row>
    <row r="4" spans="1:20" s="110" customFormat="1" ht="15" customHeight="1" x14ac:dyDescent="0.25">
      <c r="A4" s="111"/>
      <c r="B4" s="209" t="s">
        <v>344</v>
      </c>
      <c r="C4" s="210"/>
      <c r="D4" s="112"/>
      <c r="E4" s="113"/>
      <c r="F4" s="213" t="s">
        <v>377</v>
      </c>
      <c r="G4" s="213" t="s">
        <v>323</v>
      </c>
      <c r="H4" s="213" t="s">
        <v>372</v>
      </c>
      <c r="I4" s="213" t="s">
        <v>387</v>
      </c>
      <c r="J4" s="217" t="s">
        <v>403</v>
      </c>
      <c r="K4" s="218"/>
      <c r="L4" s="219"/>
      <c r="M4" s="114"/>
      <c r="N4" s="211" t="s">
        <v>478</v>
      </c>
      <c r="O4" s="113"/>
      <c r="P4" s="213" t="s">
        <v>345</v>
      </c>
      <c r="Q4" s="113"/>
      <c r="R4" s="113"/>
      <c r="S4" s="113"/>
      <c r="T4" s="19"/>
    </row>
    <row r="5" spans="1:20" s="110" customFormat="1" ht="24" customHeight="1" x14ac:dyDescent="0.25">
      <c r="A5" s="105" t="s">
        <v>346</v>
      </c>
      <c r="B5" s="215" t="s">
        <v>347</v>
      </c>
      <c r="C5" s="216"/>
      <c r="D5" s="106" t="s">
        <v>348</v>
      </c>
      <c r="E5" s="107" t="s">
        <v>349</v>
      </c>
      <c r="F5" s="214"/>
      <c r="G5" s="214"/>
      <c r="H5" s="214"/>
      <c r="I5" s="214"/>
      <c r="J5" s="108" t="s">
        <v>384</v>
      </c>
      <c r="K5" s="108" t="s">
        <v>385</v>
      </c>
      <c r="L5" s="108" t="s">
        <v>386</v>
      </c>
      <c r="M5" s="109" t="s">
        <v>329</v>
      </c>
      <c r="N5" s="212"/>
      <c r="O5" s="107" t="s">
        <v>350</v>
      </c>
      <c r="P5" s="214"/>
      <c r="Q5" s="107" t="s">
        <v>351</v>
      </c>
      <c r="R5" s="107" t="s">
        <v>352</v>
      </c>
      <c r="S5" s="107" t="s">
        <v>351</v>
      </c>
      <c r="T5" s="20" t="s">
        <v>353</v>
      </c>
    </row>
    <row r="6" spans="1:20" x14ac:dyDescent="0.25">
      <c r="A6" s="21"/>
      <c r="B6" s="196"/>
      <c r="C6" s="197"/>
      <c r="D6" s="22"/>
      <c r="E6" s="22"/>
      <c r="F6" s="23"/>
      <c r="G6" s="87" t="str">
        <f>IF(F6="","",VLOOKUP(F6,'Trips - Per Diem Calc'!$A$6:$D$13,2))</f>
        <v/>
      </c>
      <c r="H6" s="87" t="str">
        <f>IF(F6="","",VLOOKUP(F6,'Trips - Per Diem Calc'!$A$6:$D$13,3))</f>
        <v/>
      </c>
      <c r="I6" s="84" t="b">
        <v>0</v>
      </c>
      <c r="J6" s="84" t="b">
        <v>0</v>
      </c>
      <c r="K6" s="84" t="b">
        <v>0</v>
      </c>
      <c r="L6" s="84" t="b">
        <v>0</v>
      </c>
      <c r="M6" s="88">
        <f>'Trips - Per Diem Calc'!S8</f>
        <v>0</v>
      </c>
      <c r="N6" s="24"/>
      <c r="O6" s="102">
        <v>0.76</v>
      </c>
      <c r="P6" s="95"/>
      <c r="Q6" s="90">
        <f>ROUND(O6*(ROUND(P6,0)),2)</f>
        <v>0</v>
      </c>
      <c r="R6" s="25"/>
      <c r="S6" s="26"/>
      <c r="T6" s="90">
        <f>SUBTOTAL(9,M6,N6,Q6,S6)</f>
        <v>0</v>
      </c>
    </row>
    <row r="7" spans="1:20" x14ac:dyDescent="0.25">
      <c r="A7" s="27"/>
      <c r="B7" s="198"/>
      <c r="C7" s="199"/>
      <c r="D7" s="28"/>
      <c r="E7" s="29"/>
      <c r="F7" s="23"/>
      <c r="G7" s="87" t="str">
        <f>IF(F7="","",VLOOKUP(F7,'Trips - Per Diem Calc'!$A$6:$D$13,2))</f>
        <v/>
      </c>
      <c r="H7" s="87" t="str">
        <f>IF(F7="","",VLOOKUP(F7,'Trips - Per Diem Calc'!$A$6:$D$13,3))</f>
        <v/>
      </c>
      <c r="I7" s="84" t="b">
        <v>0</v>
      </c>
      <c r="J7" s="84" t="b">
        <v>0</v>
      </c>
      <c r="K7" s="84" t="b">
        <v>0</v>
      </c>
      <c r="L7" s="84" t="b">
        <v>0</v>
      </c>
      <c r="M7" s="88">
        <f>'Trips - Per Diem Calc'!S9</f>
        <v>0</v>
      </c>
      <c r="N7" s="30"/>
      <c r="O7" s="102">
        <f>O6</f>
        <v>0.76</v>
      </c>
      <c r="P7" s="95"/>
      <c r="Q7" s="90">
        <f>ROUND(O7*(ROUND(P7,0)),2)</f>
        <v>0</v>
      </c>
      <c r="R7" s="31"/>
      <c r="S7" s="32"/>
      <c r="T7" s="90">
        <f t="shared" ref="T7:T32" si="0">SUBTOTAL(9,M7,N7,Q7,S7)</f>
        <v>0</v>
      </c>
    </row>
    <row r="8" spans="1:20" x14ac:dyDescent="0.25">
      <c r="A8" s="33"/>
      <c r="B8" s="194"/>
      <c r="C8" s="195"/>
      <c r="D8" s="29"/>
      <c r="E8" s="29"/>
      <c r="F8" s="23"/>
      <c r="G8" s="87" t="str">
        <f>IF(F8="","",VLOOKUP(F8,'Trips - Per Diem Calc'!$A$6:$D$13,2))</f>
        <v/>
      </c>
      <c r="H8" s="87" t="str">
        <f>IF(F8="","",VLOOKUP(F8,'Trips - Per Diem Calc'!$A$6:$D$13,3))</f>
        <v/>
      </c>
      <c r="I8" s="84"/>
      <c r="J8" s="84" t="b">
        <v>0</v>
      </c>
      <c r="K8" s="84" t="b">
        <v>0</v>
      </c>
      <c r="L8" s="84" t="b">
        <v>0</v>
      </c>
      <c r="M8" s="88">
        <f>'Trips - Per Diem Calc'!S10</f>
        <v>0</v>
      </c>
      <c r="N8" s="30"/>
      <c r="O8" s="102">
        <f t="shared" ref="O8:O32" si="1">O7</f>
        <v>0.76</v>
      </c>
      <c r="P8" s="95"/>
      <c r="Q8" s="90">
        <f t="shared" ref="Q8:Q32" si="2">ROUND(O8*(ROUND(P8,0)),2)</f>
        <v>0</v>
      </c>
      <c r="R8" s="31"/>
      <c r="S8" s="32"/>
      <c r="T8" s="90">
        <f t="shared" si="0"/>
        <v>0</v>
      </c>
    </row>
    <row r="9" spans="1:20" x14ac:dyDescent="0.25">
      <c r="A9" s="33"/>
      <c r="B9" s="192"/>
      <c r="C9" s="193"/>
      <c r="D9" s="29"/>
      <c r="E9" s="29"/>
      <c r="F9" s="23"/>
      <c r="G9" s="87" t="str">
        <f>IF(F9="","",VLOOKUP(F9,'Trips - Per Diem Calc'!$A$6:$D$13,2))</f>
        <v/>
      </c>
      <c r="H9" s="87" t="str">
        <f>IF(F9="","",VLOOKUP(F9,'Trips - Per Diem Calc'!$A$6:$D$13,3))</f>
        <v/>
      </c>
      <c r="I9" s="84" t="b">
        <v>0</v>
      </c>
      <c r="J9" s="84" t="b">
        <v>0</v>
      </c>
      <c r="K9" s="84" t="b">
        <v>0</v>
      </c>
      <c r="L9" s="84" t="b">
        <v>0</v>
      </c>
      <c r="M9" s="88">
        <f>'Trips - Per Diem Calc'!S11</f>
        <v>0</v>
      </c>
      <c r="N9" s="30"/>
      <c r="O9" s="102">
        <f t="shared" si="1"/>
        <v>0.76</v>
      </c>
      <c r="P9" s="95"/>
      <c r="Q9" s="90">
        <f t="shared" si="2"/>
        <v>0</v>
      </c>
      <c r="R9" s="31"/>
      <c r="S9" s="32"/>
      <c r="T9" s="90">
        <f t="shared" si="0"/>
        <v>0</v>
      </c>
    </row>
    <row r="10" spans="1:20" x14ac:dyDescent="0.25">
      <c r="A10" s="33"/>
      <c r="B10" s="192"/>
      <c r="C10" s="193"/>
      <c r="D10" s="29"/>
      <c r="E10" s="29"/>
      <c r="F10" s="23"/>
      <c r="G10" s="87" t="str">
        <f>IF(F10="","",VLOOKUP(F10,'Trips - Per Diem Calc'!$A$6:$D$13,2))</f>
        <v/>
      </c>
      <c r="H10" s="87" t="str">
        <f>IF(F10="","",VLOOKUP(F10,'Trips - Per Diem Calc'!$A$6:$D$13,3))</f>
        <v/>
      </c>
      <c r="I10" s="84"/>
      <c r="J10" s="84" t="b">
        <v>0</v>
      </c>
      <c r="K10" s="84" t="b">
        <v>0</v>
      </c>
      <c r="L10" s="84" t="b">
        <v>0</v>
      </c>
      <c r="M10" s="88">
        <f>'Trips - Per Diem Calc'!S12</f>
        <v>0</v>
      </c>
      <c r="N10" s="30"/>
      <c r="O10" s="102">
        <f t="shared" si="1"/>
        <v>0.76</v>
      </c>
      <c r="P10" s="95"/>
      <c r="Q10" s="90">
        <f t="shared" si="2"/>
        <v>0</v>
      </c>
      <c r="R10" s="31"/>
      <c r="S10" s="32"/>
      <c r="T10" s="90">
        <f t="shared" si="0"/>
        <v>0</v>
      </c>
    </row>
    <row r="11" spans="1:20" x14ac:dyDescent="0.25">
      <c r="A11" s="21"/>
      <c r="B11" s="194"/>
      <c r="C11" s="195"/>
      <c r="D11" s="22"/>
      <c r="E11" s="22"/>
      <c r="F11" s="23"/>
      <c r="G11" s="87" t="str">
        <f>IF(F11="","",VLOOKUP(F11,'Trips - Per Diem Calc'!$A$6:$D$13,2))</f>
        <v/>
      </c>
      <c r="H11" s="87" t="str">
        <f>IF(F11="","",VLOOKUP(F11,'Trips - Per Diem Calc'!$A$6:$D$13,3))</f>
        <v/>
      </c>
      <c r="I11" s="84"/>
      <c r="J11" s="84" t="b">
        <v>0</v>
      </c>
      <c r="K11" s="84" t="b">
        <v>0</v>
      </c>
      <c r="L11" s="84" t="b">
        <v>0</v>
      </c>
      <c r="M11" s="88">
        <f>'Trips - Per Diem Calc'!S13</f>
        <v>0</v>
      </c>
      <c r="N11" s="24"/>
      <c r="O11" s="102">
        <f t="shared" si="1"/>
        <v>0.76</v>
      </c>
      <c r="P11" s="95"/>
      <c r="Q11" s="90">
        <f t="shared" si="2"/>
        <v>0</v>
      </c>
      <c r="R11" s="25"/>
      <c r="S11" s="26"/>
      <c r="T11" s="90">
        <f t="shared" si="0"/>
        <v>0</v>
      </c>
    </row>
    <row r="12" spans="1:20" x14ac:dyDescent="0.25">
      <c r="A12" s="33"/>
      <c r="B12" s="192"/>
      <c r="C12" s="193"/>
      <c r="D12" s="29"/>
      <c r="E12" s="29"/>
      <c r="F12" s="23"/>
      <c r="G12" s="87" t="str">
        <f>IF(F12="","",VLOOKUP(F12,'Trips - Per Diem Calc'!$A$6:$D$13,2))</f>
        <v/>
      </c>
      <c r="H12" s="87" t="str">
        <f>IF(F12="","",VLOOKUP(F12,'Trips - Per Diem Calc'!$A$6:$D$13,3))</f>
        <v/>
      </c>
      <c r="I12" s="84"/>
      <c r="J12" s="84" t="b">
        <v>0</v>
      </c>
      <c r="K12" s="84" t="b">
        <v>0</v>
      </c>
      <c r="L12" s="84" t="b">
        <v>0</v>
      </c>
      <c r="M12" s="88">
        <f>'Trips - Per Diem Calc'!S14</f>
        <v>0</v>
      </c>
      <c r="N12" s="30"/>
      <c r="O12" s="102">
        <f t="shared" si="1"/>
        <v>0.76</v>
      </c>
      <c r="P12" s="95"/>
      <c r="Q12" s="90">
        <f t="shared" si="2"/>
        <v>0</v>
      </c>
      <c r="R12" s="31"/>
      <c r="S12" s="32"/>
      <c r="T12" s="90">
        <f t="shared" si="0"/>
        <v>0</v>
      </c>
    </row>
    <row r="13" spans="1:20" x14ac:dyDescent="0.25">
      <c r="A13" s="33"/>
      <c r="B13" s="192"/>
      <c r="C13" s="193"/>
      <c r="D13" s="29"/>
      <c r="E13" s="29"/>
      <c r="F13" s="23"/>
      <c r="G13" s="87" t="str">
        <f>IF(F13="","",VLOOKUP(F13,'Trips - Per Diem Calc'!$A$6:$D$13,2))</f>
        <v/>
      </c>
      <c r="H13" s="87" t="str">
        <f>IF(F13="","",VLOOKUP(F13,'Trips - Per Diem Calc'!$A$6:$D$13,3))</f>
        <v/>
      </c>
      <c r="I13" s="84" t="b">
        <v>0</v>
      </c>
      <c r="J13" s="84" t="b">
        <v>0</v>
      </c>
      <c r="K13" s="84" t="b">
        <v>0</v>
      </c>
      <c r="L13" s="84" t="b">
        <v>0</v>
      </c>
      <c r="M13" s="88">
        <f>'Trips - Per Diem Calc'!S15</f>
        <v>0</v>
      </c>
      <c r="N13" s="30"/>
      <c r="O13" s="102">
        <f t="shared" si="1"/>
        <v>0.76</v>
      </c>
      <c r="P13" s="95"/>
      <c r="Q13" s="90">
        <f t="shared" si="2"/>
        <v>0</v>
      </c>
      <c r="R13" s="31"/>
      <c r="S13" s="32"/>
      <c r="T13" s="90">
        <f t="shared" si="0"/>
        <v>0</v>
      </c>
    </row>
    <row r="14" spans="1:20" x14ac:dyDescent="0.25">
      <c r="A14" s="33"/>
      <c r="B14" s="192"/>
      <c r="C14" s="193"/>
      <c r="D14" s="29"/>
      <c r="E14" s="29"/>
      <c r="F14" s="23"/>
      <c r="G14" s="87" t="str">
        <f>IF(F14="","",VLOOKUP(F14,'Trips - Per Diem Calc'!$A$6:$D$13,2))</f>
        <v/>
      </c>
      <c r="H14" s="87" t="str">
        <f>IF(F14="","",VLOOKUP(F14,'Trips - Per Diem Calc'!$A$6:$D$13,3))</f>
        <v/>
      </c>
      <c r="I14" s="84"/>
      <c r="J14" s="84" t="b">
        <v>0</v>
      </c>
      <c r="K14" s="84"/>
      <c r="L14" s="84"/>
      <c r="M14" s="88">
        <f>'Trips - Per Diem Calc'!S17</f>
        <v>0</v>
      </c>
      <c r="N14" s="30"/>
      <c r="O14" s="102">
        <f t="shared" si="1"/>
        <v>0.76</v>
      </c>
      <c r="P14" s="95"/>
      <c r="Q14" s="90">
        <f t="shared" si="2"/>
        <v>0</v>
      </c>
      <c r="R14" s="31"/>
      <c r="S14" s="32"/>
      <c r="T14" s="90">
        <f t="shared" si="0"/>
        <v>0</v>
      </c>
    </row>
    <row r="15" spans="1:20" x14ac:dyDescent="0.25">
      <c r="A15" s="33"/>
      <c r="B15" s="192"/>
      <c r="C15" s="193"/>
      <c r="D15" s="29"/>
      <c r="E15" s="29"/>
      <c r="F15" s="23"/>
      <c r="G15" s="87" t="str">
        <f>IF(F15="","",VLOOKUP(F15,'Trips - Per Diem Calc'!$A$6:$D$13,2))</f>
        <v/>
      </c>
      <c r="H15" s="87" t="str">
        <f>IF(F15="","",VLOOKUP(F15,'Trips - Per Diem Calc'!$A$6:$D$13,3))</f>
        <v/>
      </c>
      <c r="I15" s="84" t="b">
        <v>0</v>
      </c>
      <c r="J15" s="84" t="b">
        <v>0</v>
      </c>
      <c r="K15" s="84" t="b">
        <v>0</v>
      </c>
      <c r="L15" s="84"/>
      <c r="M15" s="88">
        <f>'Trips - Per Diem Calc'!S18</f>
        <v>0</v>
      </c>
      <c r="N15" s="30"/>
      <c r="O15" s="102">
        <f t="shared" si="1"/>
        <v>0.76</v>
      </c>
      <c r="P15" s="95"/>
      <c r="Q15" s="90">
        <f t="shared" si="2"/>
        <v>0</v>
      </c>
      <c r="R15" s="31"/>
      <c r="S15" s="32"/>
      <c r="T15" s="90">
        <f t="shared" si="0"/>
        <v>0</v>
      </c>
    </row>
    <row r="16" spans="1:20" x14ac:dyDescent="0.25">
      <c r="A16" s="21"/>
      <c r="B16" s="194"/>
      <c r="C16" s="195"/>
      <c r="D16" s="22"/>
      <c r="E16" s="22"/>
      <c r="F16" s="23"/>
      <c r="G16" s="87" t="str">
        <f>IF(F16="","",VLOOKUP(F16,'Trips - Per Diem Calc'!$A$6:$D$13,2))</f>
        <v/>
      </c>
      <c r="H16" s="87" t="str">
        <f>IF(F16="","",VLOOKUP(F16,'Trips - Per Diem Calc'!$A$6:$D$13,3))</f>
        <v/>
      </c>
      <c r="I16" s="84" t="b">
        <v>0</v>
      </c>
      <c r="J16" s="84" t="b">
        <v>0</v>
      </c>
      <c r="K16" s="84"/>
      <c r="L16" s="84"/>
      <c r="M16" s="88">
        <f>'Trips - Per Diem Calc'!S19</f>
        <v>0</v>
      </c>
      <c r="N16" s="24"/>
      <c r="O16" s="102">
        <f t="shared" si="1"/>
        <v>0.76</v>
      </c>
      <c r="P16" s="95"/>
      <c r="Q16" s="90">
        <f t="shared" si="2"/>
        <v>0</v>
      </c>
      <c r="R16" s="25"/>
      <c r="S16" s="26"/>
      <c r="T16" s="90">
        <f t="shared" si="0"/>
        <v>0</v>
      </c>
    </row>
    <row r="17" spans="1:20" x14ac:dyDescent="0.25">
      <c r="A17" s="33"/>
      <c r="B17" s="192"/>
      <c r="C17" s="193"/>
      <c r="D17" s="29"/>
      <c r="E17" s="29"/>
      <c r="F17" s="23"/>
      <c r="G17" s="87" t="str">
        <f>IF(F17="","",VLOOKUP(F17,'Trips - Per Diem Calc'!$A$6:$D$13,2))</f>
        <v/>
      </c>
      <c r="H17" s="87" t="str">
        <f>IF(F17="","",VLOOKUP(F17,'Trips - Per Diem Calc'!$A$6:$D$13,3))</f>
        <v/>
      </c>
      <c r="I17" s="84" t="b">
        <v>0</v>
      </c>
      <c r="J17" s="84" t="b">
        <v>0</v>
      </c>
      <c r="K17" s="84" t="b">
        <v>0</v>
      </c>
      <c r="L17" s="84"/>
      <c r="M17" s="88">
        <f>'Trips - Per Diem Calc'!S20</f>
        <v>0</v>
      </c>
      <c r="N17" s="30"/>
      <c r="O17" s="102">
        <f t="shared" si="1"/>
        <v>0.76</v>
      </c>
      <c r="P17" s="95"/>
      <c r="Q17" s="90">
        <f t="shared" si="2"/>
        <v>0</v>
      </c>
      <c r="R17" s="31"/>
      <c r="S17" s="32"/>
      <c r="T17" s="90">
        <f t="shared" si="0"/>
        <v>0</v>
      </c>
    </row>
    <row r="18" spans="1:20" x14ac:dyDescent="0.25">
      <c r="A18" s="33"/>
      <c r="B18" s="192"/>
      <c r="C18" s="193"/>
      <c r="D18" s="29"/>
      <c r="E18" s="29"/>
      <c r="F18" s="23"/>
      <c r="G18" s="87" t="str">
        <f>IF(F18="","",VLOOKUP(F18,'Trips - Per Diem Calc'!$A$6:$D$13,2))</f>
        <v/>
      </c>
      <c r="H18" s="87" t="str">
        <f>IF(F18="","",VLOOKUP(F18,'Trips - Per Diem Calc'!$A$6:$D$13,3))</f>
        <v/>
      </c>
      <c r="I18" s="84" t="b">
        <v>0</v>
      </c>
      <c r="J18" s="84" t="b">
        <v>0</v>
      </c>
      <c r="K18" s="84" t="b">
        <v>0</v>
      </c>
      <c r="L18" s="84"/>
      <c r="M18" s="88">
        <f>'Trips - Per Diem Calc'!S21</f>
        <v>0</v>
      </c>
      <c r="N18" s="30"/>
      <c r="O18" s="102">
        <f t="shared" si="1"/>
        <v>0.76</v>
      </c>
      <c r="P18" s="95"/>
      <c r="Q18" s="90">
        <f t="shared" si="2"/>
        <v>0</v>
      </c>
      <c r="R18" s="31"/>
      <c r="S18" s="32"/>
      <c r="T18" s="90">
        <f t="shared" si="0"/>
        <v>0</v>
      </c>
    </row>
    <row r="19" spans="1:20" x14ac:dyDescent="0.25">
      <c r="A19" s="33"/>
      <c r="B19" s="192"/>
      <c r="C19" s="193"/>
      <c r="D19" s="29"/>
      <c r="E19" s="29"/>
      <c r="F19" s="23"/>
      <c r="G19" s="87" t="str">
        <f>IF(F19="","",VLOOKUP(F19,'Trips - Per Diem Calc'!$A$6:$D$13,2))</f>
        <v/>
      </c>
      <c r="H19" s="87" t="str">
        <f>IF(F19="","",VLOOKUP(F19,'Trips - Per Diem Calc'!$A$6:$D$13,3))</f>
        <v/>
      </c>
      <c r="I19" s="84" t="b">
        <v>0</v>
      </c>
      <c r="J19" s="84" t="b">
        <v>0</v>
      </c>
      <c r="K19" s="84"/>
      <c r="L19" s="84" t="b">
        <v>0</v>
      </c>
      <c r="M19" s="88">
        <f>'Trips - Per Diem Calc'!S22</f>
        <v>0</v>
      </c>
      <c r="N19" s="30"/>
      <c r="O19" s="102">
        <f t="shared" si="1"/>
        <v>0.76</v>
      </c>
      <c r="P19" s="95"/>
      <c r="Q19" s="90">
        <f t="shared" si="2"/>
        <v>0</v>
      </c>
      <c r="R19" s="31"/>
      <c r="S19" s="32"/>
      <c r="T19" s="90">
        <f t="shared" si="0"/>
        <v>0</v>
      </c>
    </row>
    <row r="20" spans="1:20" x14ac:dyDescent="0.25">
      <c r="A20" s="33"/>
      <c r="B20" s="192"/>
      <c r="C20" s="193"/>
      <c r="D20" s="29"/>
      <c r="E20" s="29"/>
      <c r="F20" s="23"/>
      <c r="G20" s="87" t="str">
        <f>IF(F20="","",VLOOKUP(F20,'Trips - Per Diem Calc'!$A$6:$D$13,2))</f>
        <v/>
      </c>
      <c r="H20" s="87" t="str">
        <f>IF(F20="","",VLOOKUP(F20,'Trips - Per Diem Calc'!$A$6:$D$13,3))</f>
        <v/>
      </c>
      <c r="I20" s="84" t="b">
        <v>0</v>
      </c>
      <c r="J20" s="84" t="b">
        <v>0</v>
      </c>
      <c r="K20" s="84"/>
      <c r="L20" s="84"/>
      <c r="M20" s="88">
        <f>'Trips - Per Diem Calc'!S23</f>
        <v>0</v>
      </c>
      <c r="N20" s="30"/>
      <c r="O20" s="102">
        <f t="shared" si="1"/>
        <v>0.76</v>
      </c>
      <c r="P20" s="95"/>
      <c r="Q20" s="90">
        <f t="shared" si="2"/>
        <v>0</v>
      </c>
      <c r="R20" s="31"/>
      <c r="S20" s="32"/>
      <c r="T20" s="90">
        <f t="shared" si="0"/>
        <v>0</v>
      </c>
    </row>
    <row r="21" spans="1:20" x14ac:dyDescent="0.25">
      <c r="A21" s="21"/>
      <c r="B21" s="194"/>
      <c r="C21" s="195"/>
      <c r="D21" s="22"/>
      <c r="E21" s="22"/>
      <c r="F21" s="23"/>
      <c r="G21" s="87" t="str">
        <f>IF(F21="","",VLOOKUP(F21,'Trips - Per Diem Calc'!$A$6:$D$13,2))</f>
        <v/>
      </c>
      <c r="H21" s="87" t="str">
        <f>IF(F21="","",VLOOKUP(F21,'Trips - Per Diem Calc'!$A$6:$D$13,3))</f>
        <v/>
      </c>
      <c r="I21" s="84" t="b">
        <v>0</v>
      </c>
      <c r="J21" s="84" t="b">
        <v>0</v>
      </c>
      <c r="K21" s="84"/>
      <c r="L21" s="84"/>
      <c r="M21" s="88">
        <f>'Trips - Per Diem Calc'!S24</f>
        <v>0</v>
      </c>
      <c r="N21" s="24"/>
      <c r="O21" s="102">
        <f t="shared" si="1"/>
        <v>0.76</v>
      </c>
      <c r="P21" s="95"/>
      <c r="Q21" s="90">
        <f t="shared" si="2"/>
        <v>0</v>
      </c>
      <c r="R21" s="25"/>
      <c r="S21" s="26"/>
      <c r="T21" s="90">
        <f t="shared" si="0"/>
        <v>0</v>
      </c>
    </row>
    <row r="22" spans="1:20" ht="14.25" x14ac:dyDescent="0.25">
      <c r="A22" s="33"/>
      <c r="B22" s="192"/>
      <c r="C22" s="193"/>
      <c r="D22" s="29"/>
      <c r="E22" s="29"/>
      <c r="F22" s="23"/>
      <c r="G22" s="87" t="str">
        <f>IF(F22="","",VLOOKUP(F22,'Trips - Per Diem Calc'!$A$6:$D$13,2))</f>
        <v/>
      </c>
      <c r="H22" s="87" t="str">
        <f>IF(F22="","",VLOOKUP(F22,'Trips - Per Diem Calc'!$A$6:$D$13,3))</f>
        <v/>
      </c>
      <c r="I22" s="84" t="b">
        <v>0</v>
      </c>
      <c r="J22" s="84" t="b">
        <v>0</v>
      </c>
      <c r="K22" s="84"/>
      <c r="L22" s="84"/>
      <c r="M22" s="88">
        <f>'Trips - Per Diem Calc'!S25</f>
        <v>0</v>
      </c>
      <c r="N22" s="30"/>
      <c r="O22" s="102">
        <f t="shared" si="1"/>
        <v>0.76</v>
      </c>
      <c r="P22" s="95"/>
      <c r="Q22" s="90">
        <f t="shared" si="2"/>
        <v>0</v>
      </c>
      <c r="R22" s="31"/>
      <c r="S22" s="32"/>
      <c r="T22" s="90">
        <f t="shared" si="0"/>
        <v>0</v>
      </c>
    </row>
    <row r="23" spans="1:20" ht="14.25" x14ac:dyDescent="0.25">
      <c r="A23" s="33"/>
      <c r="B23" s="192"/>
      <c r="C23" s="193"/>
      <c r="D23" s="29"/>
      <c r="E23" s="29"/>
      <c r="F23" s="23"/>
      <c r="G23" s="87" t="str">
        <f>IF(F23="","",VLOOKUP(F23,'Trips - Per Diem Calc'!$A$6:$D$13,2))</f>
        <v/>
      </c>
      <c r="H23" s="87" t="str">
        <f>IF(F23="","",VLOOKUP(F23,'Trips - Per Diem Calc'!$A$6:$D$13,3))</f>
        <v/>
      </c>
      <c r="I23" s="84" t="b">
        <v>0</v>
      </c>
      <c r="J23" s="84" t="b">
        <v>0</v>
      </c>
      <c r="K23" s="84" t="b">
        <v>0</v>
      </c>
      <c r="L23" s="84" t="b">
        <v>0</v>
      </c>
      <c r="M23" s="88">
        <f>'Trips - Per Diem Calc'!S26</f>
        <v>0</v>
      </c>
      <c r="N23" s="30"/>
      <c r="O23" s="102">
        <f t="shared" si="1"/>
        <v>0.76</v>
      </c>
      <c r="P23" s="95"/>
      <c r="Q23" s="90">
        <f t="shared" si="2"/>
        <v>0</v>
      </c>
      <c r="R23" s="31"/>
      <c r="S23" s="32"/>
      <c r="T23" s="90">
        <f t="shared" si="0"/>
        <v>0</v>
      </c>
    </row>
    <row r="24" spans="1:20" ht="14.25" x14ac:dyDescent="0.25">
      <c r="A24" s="33"/>
      <c r="B24" s="192"/>
      <c r="C24" s="193"/>
      <c r="D24" s="29"/>
      <c r="E24" s="29"/>
      <c r="F24" s="23"/>
      <c r="G24" s="87" t="str">
        <f>IF(F24="","",VLOOKUP(F24,'Trips - Per Diem Calc'!$A$6:$D$13,2))</f>
        <v/>
      </c>
      <c r="H24" s="87" t="str">
        <f>IF(F24="","",VLOOKUP(F24,'Trips - Per Diem Calc'!$A$6:$D$13,3))</f>
        <v/>
      </c>
      <c r="I24" s="84" t="b">
        <v>0</v>
      </c>
      <c r="J24" s="84" t="b">
        <v>0</v>
      </c>
      <c r="K24" s="84"/>
      <c r="L24" s="84"/>
      <c r="M24" s="88">
        <f>'Trips - Per Diem Calc'!S27</f>
        <v>0</v>
      </c>
      <c r="N24" s="30"/>
      <c r="O24" s="102">
        <f t="shared" si="1"/>
        <v>0.76</v>
      </c>
      <c r="P24" s="95"/>
      <c r="Q24" s="90">
        <f t="shared" si="2"/>
        <v>0</v>
      </c>
      <c r="R24" s="31"/>
      <c r="S24" s="32"/>
      <c r="T24" s="90">
        <f t="shared" si="0"/>
        <v>0</v>
      </c>
    </row>
    <row r="25" spans="1:20" ht="14.25" x14ac:dyDescent="0.25">
      <c r="A25" s="33"/>
      <c r="B25" s="192"/>
      <c r="C25" s="193"/>
      <c r="D25" s="29"/>
      <c r="E25" s="29"/>
      <c r="F25" s="23"/>
      <c r="G25" s="87" t="str">
        <f>IF(F25="","",VLOOKUP(F25,'Trips - Per Diem Calc'!$A$6:$D$13,2))</f>
        <v/>
      </c>
      <c r="H25" s="87" t="str">
        <f>IF(F25="","",VLOOKUP(F25,'Trips - Per Diem Calc'!$A$6:$D$13,3))</f>
        <v/>
      </c>
      <c r="I25" s="84" t="b">
        <v>0</v>
      </c>
      <c r="J25" s="84" t="b">
        <v>0</v>
      </c>
      <c r="K25" s="84"/>
      <c r="L25" s="84"/>
      <c r="M25" s="88">
        <f>'Trips - Per Diem Calc'!S28</f>
        <v>0</v>
      </c>
      <c r="N25" s="30"/>
      <c r="O25" s="102">
        <f t="shared" si="1"/>
        <v>0.76</v>
      </c>
      <c r="P25" s="95"/>
      <c r="Q25" s="90">
        <f t="shared" si="2"/>
        <v>0</v>
      </c>
      <c r="R25" s="31"/>
      <c r="S25" s="32"/>
      <c r="T25" s="90">
        <f t="shared" si="0"/>
        <v>0</v>
      </c>
    </row>
    <row r="26" spans="1:20" ht="14.25" x14ac:dyDescent="0.25">
      <c r="A26" s="33"/>
      <c r="B26" s="192"/>
      <c r="C26" s="193"/>
      <c r="D26" s="29"/>
      <c r="E26" s="29"/>
      <c r="F26" s="23"/>
      <c r="G26" s="87" t="str">
        <f>IF(F26="","",VLOOKUP(F26,'Trips - Per Diem Calc'!$A$6:$D$13,2))</f>
        <v/>
      </c>
      <c r="H26" s="87" t="str">
        <f>IF(F26="","",VLOOKUP(F26,'Trips - Per Diem Calc'!$A$6:$D$13,3))</f>
        <v/>
      </c>
      <c r="I26" s="84" t="b">
        <v>0</v>
      </c>
      <c r="J26" s="84" t="b">
        <v>0</v>
      </c>
      <c r="K26" s="84"/>
      <c r="L26" s="84"/>
      <c r="M26" s="88">
        <f>'Trips - Per Diem Calc'!S29</f>
        <v>0</v>
      </c>
      <c r="N26" s="30"/>
      <c r="O26" s="102">
        <f t="shared" si="1"/>
        <v>0.76</v>
      </c>
      <c r="P26" s="95"/>
      <c r="Q26" s="90">
        <f t="shared" si="2"/>
        <v>0</v>
      </c>
      <c r="R26" s="31"/>
      <c r="S26" s="32"/>
      <c r="T26" s="90">
        <f t="shared" si="0"/>
        <v>0</v>
      </c>
    </row>
    <row r="27" spans="1:20" ht="14.25" x14ac:dyDescent="0.25">
      <c r="A27" s="33"/>
      <c r="B27" s="192"/>
      <c r="C27" s="193"/>
      <c r="D27" s="29"/>
      <c r="E27" s="29"/>
      <c r="F27" s="23"/>
      <c r="G27" s="87" t="str">
        <f>IF(F27="","",VLOOKUP(F27,'Trips - Per Diem Calc'!$A$6:$D$13,2))</f>
        <v/>
      </c>
      <c r="H27" s="87" t="str">
        <f>IF(F27="","",VLOOKUP(F27,'Trips - Per Diem Calc'!$A$6:$D$13,3))</f>
        <v/>
      </c>
      <c r="I27" s="84" t="b">
        <v>0</v>
      </c>
      <c r="J27" s="84" t="b">
        <v>0</v>
      </c>
      <c r="K27" s="84"/>
      <c r="L27" s="84"/>
      <c r="M27" s="88">
        <f>'Trips - Per Diem Calc'!S30</f>
        <v>0</v>
      </c>
      <c r="N27" s="30"/>
      <c r="O27" s="102">
        <f t="shared" si="1"/>
        <v>0.76</v>
      </c>
      <c r="P27" s="95"/>
      <c r="Q27" s="90">
        <f t="shared" si="2"/>
        <v>0</v>
      </c>
      <c r="R27" s="31"/>
      <c r="S27" s="32"/>
      <c r="T27" s="90">
        <f t="shared" si="0"/>
        <v>0</v>
      </c>
    </row>
    <row r="28" spans="1:20" ht="14.25" x14ac:dyDescent="0.25">
      <c r="A28" s="33"/>
      <c r="B28" s="182"/>
      <c r="C28" s="183"/>
      <c r="D28" s="29"/>
      <c r="E28" s="29"/>
      <c r="F28" s="23"/>
      <c r="G28" s="87" t="str">
        <f>IF(F28="","",VLOOKUP(F28,'Trips - Per Diem Calc'!$A$6:$D$13,2))</f>
        <v/>
      </c>
      <c r="H28" s="87" t="str">
        <f>IF(F28="","",VLOOKUP(F28,'Trips - Per Diem Calc'!$A$6:$D$13,3))</f>
        <v/>
      </c>
      <c r="I28" s="84" t="b">
        <v>0</v>
      </c>
      <c r="J28" s="84" t="b">
        <v>0</v>
      </c>
      <c r="K28" s="84"/>
      <c r="L28" s="84"/>
      <c r="M28" s="88">
        <f>'Trips - Per Diem Calc'!S31</f>
        <v>0</v>
      </c>
      <c r="N28" s="30"/>
      <c r="O28" s="102">
        <f t="shared" si="1"/>
        <v>0.76</v>
      </c>
      <c r="P28" s="95"/>
      <c r="Q28" s="90">
        <f t="shared" si="2"/>
        <v>0</v>
      </c>
      <c r="R28" s="34"/>
      <c r="S28" s="32"/>
      <c r="T28" s="90">
        <f t="shared" si="0"/>
        <v>0</v>
      </c>
    </row>
    <row r="29" spans="1:20" ht="14.25" x14ac:dyDescent="0.25">
      <c r="A29" s="33"/>
      <c r="B29" s="182"/>
      <c r="C29" s="183"/>
      <c r="D29" s="29"/>
      <c r="E29" s="29"/>
      <c r="F29" s="23"/>
      <c r="G29" s="87" t="str">
        <f>IF(F29="","",VLOOKUP(F29,'Trips - Per Diem Calc'!$A$6:$D$13,2))</f>
        <v/>
      </c>
      <c r="H29" s="87" t="str">
        <f>IF(F29="","",VLOOKUP(F29,'Trips - Per Diem Calc'!$A$6:$D$13,3))</f>
        <v/>
      </c>
      <c r="I29" s="84" t="b">
        <v>0</v>
      </c>
      <c r="J29" s="84" t="b">
        <v>0</v>
      </c>
      <c r="K29" s="84"/>
      <c r="L29" s="84"/>
      <c r="M29" s="88">
        <f>'Trips - Per Diem Calc'!S32</f>
        <v>0</v>
      </c>
      <c r="N29" s="30"/>
      <c r="O29" s="102">
        <f t="shared" si="1"/>
        <v>0.76</v>
      </c>
      <c r="P29" s="95"/>
      <c r="Q29" s="90">
        <f t="shared" si="2"/>
        <v>0</v>
      </c>
      <c r="R29" s="34"/>
      <c r="S29" s="32"/>
      <c r="T29" s="90">
        <f t="shared" si="0"/>
        <v>0</v>
      </c>
    </row>
    <row r="30" spans="1:20" ht="14.25" x14ac:dyDescent="0.25">
      <c r="A30" s="33"/>
      <c r="B30" s="182"/>
      <c r="C30" s="183"/>
      <c r="D30" s="29"/>
      <c r="E30" s="29"/>
      <c r="F30" s="23"/>
      <c r="G30" s="87" t="str">
        <f>IF(F30="","",VLOOKUP(F30,'Trips - Per Diem Calc'!$A$6:$D$13,2))</f>
        <v/>
      </c>
      <c r="H30" s="87" t="str">
        <f>IF(F30="","",VLOOKUP(F30,'Trips - Per Diem Calc'!$A$6:$D$13,3))</f>
        <v/>
      </c>
      <c r="I30" s="84" t="b">
        <v>0</v>
      </c>
      <c r="J30" s="84" t="b">
        <v>0</v>
      </c>
      <c r="K30" s="84"/>
      <c r="L30" s="84"/>
      <c r="M30" s="88">
        <f>'Trips - Per Diem Calc'!S33</f>
        <v>0</v>
      </c>
      <c r="N30" s="30"/>
      <c r="O30" s="102">
        <f t="shared" si="1"/>
        <v>0.76</v>
      </c>
      <c r="P30" s="95"/>
      <c r="Q30" s="90">
        <f t="shared" si="2"/>
        <v>0</v>
      </c>
      <c r="R30" s="34"/>
      <c r="S30" s="32"/>
      <c r="T30" s="90">
        <f t="shared" si="0"/>
        <v>0</v>
      </c>
    </row>
    <row r="31" spans="1:20" ht="14.25" x14ac:dyDescent="0.25">
      <c r="A31" s="33"/>
      <c r="B31" s="182"/>
      <c r="C31" s="183"/>
      <c r="D31" s="29"/>
      <c r="E31" s="29"/>
      <c r="F31" s="23"/>
      <c r="G31" s="87" t="str">
        <f>IF(F31="","",VLOOKUP(F31,'Trips - Per Diem Calc'!$A$6:$D$13,2))</f>
        <v/>
      </c>
      <c r="H31" s="87" t="str">
        <f>IF(F31="","",VLOOKUP(F31,'Trips - Per Diem Calc'!$A$6:$D$13,3))</f>
        <v/>
      </c>
      <c r="I31" s="84" t="b">
        <v>0</v>
      </c>
      <c r="J31" s="84" t="b">
        <v>0</v>
      </c>
      <c r="K31" s="84"/>
      <c r="L31" s="84"/>
      <c r="M31" s="88">
        <f>'Trips - Per Diem Calc'!S34</f>
        <v>0</v>
      </c>
      <c r="N31" s="30"/>
      <c r="O31" s="102">
        <f t="shared" si="1"/>
        <v>0.76</v>
      </c>
      <c r="P31" s="95"/>
      <c r="Q31" s="90">
        <f t="shared" si="2"/>
        <v>0</v>
      </c>
      <c r="R31" s="34"/>
      <c r="S31" s="32"/>
      <c r="T31" s="90">
        <f t="shared" si="0"/>
        <v>0</v>
      </c>
    </row>
    <row r="32" spans="1:20" ht="14.25" x14ac:dyDescent="0.25">
      <c r="A32" s="33"/>
      <c r="B32" s="184"/>
      <c r="C32" s="185"/>
      <c r="D32" s="35"/>
      <c r="E32" s="35"/>
      <c r="F32" s="23"/>
      <c r="G32" s="87" t="str">
        <f>IF(F32="","",VLOOKUP(F32,'Trips - Per Diem Calc'!$A$6:$D$13,2))</f>
        <v/>
      </c>
      <c r="H32" s="87" t="str">
        <f>IF(F32="","",VLOOKUP(F32,'Trips - Per Diem Calc'!$A$6:$D$13,3))</f>
        <v/>
      </c>
      <c r="I32" s="84" t="b">
        <v>0</v>
      </c>
      <c r="J32" s="84" t="b">
        <v>0</v>
      </c>
      <c r="K32" s="84"/>
      <c r="L32" s="84" t="b">
        <v>0</v>
      </c>
      <c r="M32" s="88">
        <f>'Trips - Per Diem Calc'!S35</f>
        <v>0</v>
      </c>
      <c r="N32" s="30"/>
      <c r="O32" s="102">
        <f t="shared" si="1"/>
        <v>0.76</v>
      </c>
      <c r="P32" s="95"/>
      <c r="Q32" s="90">
        <f t="shared" si="2"/>
        <v>0</v>
      </c>
      <c r="R32" s="31"/>
      <c r="S32" s="32"/>
      <c r="T32" s="90">
        <f t="shared" si="0"/>
        <v>0</v>
      </c>
    </row>
    <row r="33" spans="1:20" ht="14.25" x14ac:dyDescent="0.25">
      <c r="A33" s="189"/>
      <c r="B33" s="190"/>
      <c r="C33" s="190"/>
      <c r="D33" s="191"/>
      <c r="E33" s="91" t="s">
        <v>355</v>
      </c>
      <c r="F33" s="92"/>
      <c r="G33" s="92"/>
      <c r="H33" s="89"/>
      <c r="I33" s="89"/>
      <c r="J33" s="89"/>
      <c r="K33" s="89"/>
      <c r="L33" s="89"/>
      <c r="M33" s="89">
        <f>SUM(M6:M32)</f>
        <v>0</v>
      </c>
      <c r="N33" s="89">
        <f>SUM(N6:N32)</f>
        <v>0</v>
      </c>
      <c r="O33" s="89"/>
      <c r="P33" s="96">
        <f>SUM(P6:P32)</f>
        <v>0</v>
      </c>
      <c r="Q33" s="89">
        <f>SUM(Q6:Q32)</f>
        <v>0</v>
      </c>
      <c r="R33" s="89"/>
      <c r="S33" s="89">
        <f>SUM(S6:S32)</f>
        <v>0</v>
      </c>
      <c r="T33" s="89">
        <f>SUM(M33+N33+Q33+S33)</f>
        <v>0</v>
      </c>
    </row>
    <row r="34" spans="1:20" ht="14.25" x14ac:dyDescent="0.25">
      <c r="A34" s="85" t="s">
        <v>354</v>
      </c>
      <c r="B34" s="186"/>
      <c r="C34" s="187"/>
      <c r="D34" s="187"/>
      <c r="E34" s="187"/>
      <c r="F34" s="187"/>
      <c r="G34" s="187"/>
      <c r="H34" s="187"/>
      <c r="I34" s="187"/>
      <c r="J34" s="187"/>
      <c r="K34" s="187"/>
      <c r="L34" s="187"/>
      <c r="M34" s="187"/>
      <c r="N34" s="188"/>
      <c r="O34" s="179" t="s">
        <v>357</v>
      </c>
      <c r="P34" s="181"/>
      <c r="Q34" s="180"/>
      <c r="R34" s="86" t="s">
        <v>358</v>
      </c>
      <c r="S34" s="179" t="s">
        <v>359</v>
      </c>
      <c r="T34" s="180"/>
    </row>
    <row r="35" spans="1:20" ht="14.25" x14ac:dyDescent="0.25">
      <c r="A35" s="85" t="s">
        <v>356</v>
      </c>
      <c r="B35" s="166"/>
      <c r="C35" s="167"/>
      <c r="D35" s="167"/>
      <c r="E35" s="167"/>
      <c r="F35" s="167"/>
      <c r="G35" s="167"/>
      <c r="H35" s="167"/>
      <c r="I35" s="167"/>
      <c r="J35" s="167"/>
      <c r="K35" s="167"/>
      <c r="L35" s="167"/>
      <c r="M35" s="167"/>
      <c r="N35" s="167"/>
      <c r="O35" s="169"/>
      <c r="P35" s="170"/>
      <c r="Q35" s="171"/>
      <c r="R35" s="36"/>
      <c r="S35" s="172"/>
      <c r="T35" s="173"/>
    </row>
    <row r="36" spans="1:20" ht="14.25" x14ac:dyDescent="0.25">
      <c r="A36" s="85" t="s">
        <v>360</v>
      </c>
      <c r="B36" s="166"/>
      <c r="C36" s="167"/>
      <c r="D36" s="167"/>
      <c r="E36" s="167"/>
      <c r="F36" s="167"/>
      <c r="G36" s="167"/>
      <c r="H36" s="167"/>
      <c r="I36" s="167"/>
      <c r="J36" s="167"/>
      <c r="K36" s="167"/>
      <c r="L36" s="167"/>
      <c r="M36" s="167"/>
      <c r="N36" s="167"/>
      <c r="O36" s="169"/>
      <c r="P36" s="170"/>
      <c r="Q36" s="171"/>
      <c r="R36" s="36"/>
      <c r="S36" s="172"/>
      <c r="T36" s="173"/>
    </row>
    <row r="37" spans="1:20" ht="14.25" x14ac:dyDescent="0.25">
      <c r="A37" s="85" t="s">
        <v>361</v>
      </c>
      <c r="B37" s="166"/>
      <c r="C37" s="167"/>
      <c r="D37" s="167"/>
      <c r="E37" s="167"/>
      <c r="F37" s="167"/>
      <c r="G37" s="167"/>
      <c r="H37" s="167"/>
      <c r="I37" s="167"/>
      <c r="J37" s="167"/>
      <c r="K37" s="167"/>
      <c r="L37" s="167"/>
      <c r="M37" s="167"/>
      <c r="N37" s="168"/>
      <c r="O37" s="169"/>
      <c r="P37" s="170"/>
      <c r="Q37" s="171"/>
      <c r="R37" s="36"/>
      <c r="S37" s="172"/>
      <c r="T37" s="173"/>
    </row>
    <row r="38" spans="1:20" x14ac:dyDescent="0.25">
      <c r="A38" s="174"/>
      <c r="B38" s="175"/>
      <c r="C38" s="175"/>
      <c r="D38" s="175"/>
      <c r="E38" s="175"/>
      <c r="F38" s="175"/>
      <c r="G38" s="175"/>
      <c r="H38" s="175"/>
      <c r="I38" s="175"/>
      <c r="J38" s="175"/>
      <c r="K38" s="175"/>
      <c r="L38" s="175"/>
      <c r="M38" s="175"/>
      <c r="N38" s="176"/>
      <c r="O38" s="169"/>
      <c r="P38" s="170"/>
      <c r="Q38" s="171"/>
      <c r="R38" s="36"/>
      <c r="S38" s="172"/>
      <c r="T38" s="173"/>
    </row>
    <row r="39" spans="1:20" x14ac:dyDescent="0.25">
      <c r="A39" s="160"/>
      <c r="B39" s="177"/>
      <c r="C39" s="177"/>
      <c r="D39" s="177"/>
      <c r="E39" s="177"/>
      <c r="F39" s="177"/>
      <c r="G39" s="177"/>
      <c r="H39" s="177"/>
      <c r="I39" s="177"/>
      <c r="J39" s="177"/>
      <c r="K39" s="177"/>
      <c r="L39" s="177"/>
      <c r="M39" s="177"/>
      <c r="N39" s="178"/>
      <c r="O39" s="169"/>
      <c r="P39" s="170"/>
      <c r="Q39" s="171"/>
      <c r="R39" s="36"/>
      <c r="S39" s="172"/>
      <c r="T39" s="173"/>
    </row>
    <row r="40" spans="1:20" ht="14.25" x14ac:dyDescent="0.25">
      <c r="A40" s="146" t="s">
        <v>362</v>
      </c>
      <c r="B40" s="144"/>
      <c r="C40" s="145"/>
      <c r="D40" s="146" t="s">
        <v>363</v>
      </c>
      <c r="E40" s="144"/>
      <c r="F40" s="145"/>
      <c r="G40" s="51"/>
      <c r="H40" s="154" t="s">
        <v>364</v>
      </c>
      <c r="I40" s="155"/>
      <c r="J40" s="155"/>
      <c r="K40" s="155"/>
      <c r="L40" s="155"/>
      <c r="M40" s="155"/>
      <c r="N40" s="156"/>
      <c r="O40" s="157"/>
      <c r="P40" s="158"/>
      <c r="Q40" s="158"/>
      <c r="R40" s="158"/>
      <c r="S40" s="158"/>
      <c r="T40" s="159"/>
    </row>
    <row r="41" spans="1:20" ht="14.25" x14ac:dyDescent="0.25">
      <c r="A41" s="153"/>
      <c r="B41" s="149"/>
      <c r="C41" s="149"/>
      <c r="D41" s="153"/>
      <c r="E41" s="149"/>
      <c r="F41" s="150"/>
      <c r="G41" s="49"/>
      <c r="H41" s="160"/>
      <c r="I41" s="161"/>
      <c r="J41" s="161"/>
      <c r="K41" s="161"/>
      <c r="L41" s="161"/>
      <c r="M41" s="161"/>
      <c r="N41" s="162"/>
      <c r="O41" s="163" t="s">
        <v>365</v>
      </c>
      <c r="P41" s="164"/>
      <c r="Q41" s="164"/>
      <c r="R41" s="165"/>
      <c r="S41" s="146" t="s">
        <v>338</v>
      </c>
      <c r="T41" s="145"/>
    </row>
    <row r="42" spans="1:20" x14ac:dyDescent="0.25">
      <c r="A42" s="146" t="s">
        <v>489</v>
      </c>
      <c r="B42" s="144"/>
      <c r="C42" s="145"/>
      <c r="D42" s="146" t="s">
        <v>1</v>
      </c>
      <c r="E42" s="144"/>
      <c r="F42" s="145"/>
      <c r="G42" s="42"/>
      <c r="H42" s="55" t="s">
        <v>0</v>
      </c>
      <c r="I42" s="146" t="s">
        <v>366</v>
      </c>
      <c r="J42" s="144"/>
      <c r="K42" s="144"/>
      <c r="L42" s="144"/>
      <c r="M42" s="144"/>
      <c r="N42" s="145"/>
      <c r="O42" s="147"/>
      <c r="P42" s="147"/>
      <c r="Q42" s="147"/>
      <c r="R42" s="148"/>
      <c r="S42" s="151"/>
      <c r="T42" s="152"/>
    </row>
    <row r="43" spans="1:20" x14ac:dyDescent="0.25">
      <c r="A43" s="153"/>
      <c r="B43" s="149"/>
      <c r="C43" s="150"/>
      <c r="D43" s="153"/>
      <c r="E43" s="149"/>
      <c r="F43" s="150"/>
      <c r="G43" s="52"/>
      <c r="H43" s="46"/>
      <c r="I43" s="47"/>
      <c r="J43" s="48"/>
      <c r="K43" s="48"/>
      <c r="L43" s="48"/>
      <c r="M43" s="48"/>
      <c r="N43" s="50"/>
      <c r="O43" s="149"/>
      <c r="P43" s="149"/>
      <c r="Q43" s="149"/>
      <c r="R43" s="150"/>
      <c r="S43" s="151"/>
      <c r="T43" s="152"/>
    </row>
    <row r="44" spans="1:20" ht="20.45" customHeight="1" x14ac:dyDescent="0.25">
      <c r="A44" s="137" t="s">
        <v>367</v>
      </c>
      <c r="B44" s="138"/>
      <c r="C44" s="138"/>
      <c r="D44" s="138"/>
      <c r="E44" s="138"/>
      <c r="F44" s="138"/>
      <c r="G44" s="138"/>
      <c r="H44" s="138"/>
      <c r="I44" s="138"/>
      <c r="J44" s="138"/>
      <c r="K44" s="138"/>
      <c r="L44" s="138"/>
      <c r="M44" s="139"/>
      <c r="N44" s="93"/>
      <c r="O44" s="137" t="s">
        <v>368</v>
      </c>
      <c r="P44" s="138"/>
      <c r="Q44" s="138"/>
      <c r="R44" s="139"/>
      <c r="S44" s="43" t="s">
        <v>369</v>
      </c>
      <c r="T44" s="44"/>
    </row>
    <row r="45" spans="1:20" x14ac:dyDescent="0.25">
      <c r="A45" s="140" t="s">
        <v>370</v>
      </c>
      <c r="B45" s="141"/>
      <c r="C45" s="141"/>
      <c r="D45" s="141"/>
      <c r="E45" s="141"/>
      <c r="F45" s="142"/>
      <c r="G45" s="54"/>
      <c r="H45" s="143" t="s">
        <v>338</v>
      </c>
      <c r="I45" s="144"/>
      <c r="J45" s="144"/>
      <c r="K45" s="144"/>
      <c r="L45" s="144"/>
      <c r="M45" s="144"/>
      <c r="N45" s="145"/>
      <c r="O45" s="141" t="s">
        <v>371</v>
      </c>
      <c r="P45" s="141"/>
      <c r="Q45" s="141"/>
      <c r="R45" s="141"/>
      <c r="S45" s="146" t="s">
        <v>338</v>
      </c>
      <c r="T45" s="145"/>
    </row>
    <row r="46" spans="1:20" x14ac:dyDescent="0.25">
      <c r="A46" s="129"/>
      <c r="B46" s="130"/>
      <c r="C46" s="130"/>
      <c r="D46" s="130"/>
      <c r="E46" s="130"/>
      <c r="F46" s="131"/>
      <c r="G46" s="53"/>
      <c r="H46" s="132"/>
      <c r="I46" s="133"/>
      <c r="J46" s="133"/>
      <c r="K46" s="133"/>
      <c r="L46" s="133"/>
      <c r="M46" s="133"/>
      <c r="N46" s="134"/>
      <c r="O46" s="130"/>
      <c r="P46" s="130"/>
      <c r="Q46" s="130"/>
      <c r="R46" s="130"/>
      <c r="S46" s="135"/>
      <c r="T46" s="136"/>
    </row>
    <row r="47" spans="1:20" x14ac:dyDescent="0.25">
      <c r="A47" s="94" t="s">
        <v>493</v>
      </c>
    </row>
  </sheetData>
  <sheetProtection algorithmName="SHA-512" hashValue="+POi4yCiCpX/HWxiaKtWXHeFcZkHKQcr85qPG3F8cGUKFbIeWcisOnqRZBzh89DINNJhnwqBxQ9Wpu8zoKAhbg==" saltValue="QHSve0MOVaQZlyVyWdx+Rw==" spinCount="100000" sheet="1" objects="1" scenarios="1"/>
  <dataConsolidate/>
  <mergeCells count="92">
    <mergeCell ref="A1:B1"/>
    <mergeCell ref="D1:Q1"/>
    <mergeCell ref="S1:T1"/>
    <mergeCell ref="A2:B2"/>
    <mergeCell ref="D2:Q2"/>
    <mergeCell ref="S2:T2"/>
    <mergeCell ref="B4:C4"/>
    <mergeCell ref="N4:N5"/>
    <mergeCell ref="P4:P5"/>
    <mergeCell ref="B5:C5"/>
    <mergeCell ref="J4:L4"/>
    <mergeCell ref="I4:I5"/>
    <mergeCell ref="F4:F5"/>
    <mergeCell ref="G4:G5"/>
    <mergeCell ref="H4:H5"/>
    <mergeCell ref="B3:C3"/>
    <mergeCell ref="D3:E3"/>
    <mergeCell ref="F3:H3"/>
    <mergeCell ref="O3:Q3"/>
    <mergeCell ref="R3:S3"/>
    <mergeCell ref="I3:M3"/>
    <mergeCell ref="B17:C17"/>
    <mergeCell ref="B6:C6"/>
    <mergeCell ref="B7:C7"/>
    <mergeCell ref="B8:C8"/>
    <mergeCell ref="B9:C9"/>
    <mergeCell ref="B10:C10"/>
    <mergeCell ref="B11:C11"/>
    <mergeCell ref="B12:C12"/>
    <mergeCell ref="B13:C13"/>
    <mergeCell ref="B14:C14"/>
    <mergeCell ref="B15:C15"/>
    <mergeCell ref="B16:C16"/>
    <mergeCell ref="B29:C29"/>
    <mergeCell ref="B18:C18"/>
    <mergeCell ref="B19:C19"/>
    <mergeCell ref="B20:C20"/>
    <mergeCell ref="B21:C21"/>
    <mergeCell ref="B22:C22"/>
    <mergeCell ref="B23:C23"/>
    <mergeCell ref="B24:C24"/>
    <mergeCell ref="B25:C25"/>
    <mergeCell ref="B26:C26"/>
    <mergeCell ref="B27:C27"/>
    <mergeCell ref="B28:C28"/>
    <mergeCell ref="B30:C30"/>
    <mergeCell ref="B31:C31"/>
    <mergeCell ref="B32:C32"/>
    <mergeCell ref="B34:N34"/>
    <mergeCell ref="A33:D33"/>
    <mergeCell ref="S34:T34"/>
    <mergeCell ref="B35:N35"/>
    <mergeCell ref="O35:Q35"/>
    <mergeCell ref="S35:T35"/>
    <mergeCell ref="B36:N36"/>
    <mergeCell ref="O36:Q36"/>
    <mergeCell ref="S36:T36"/>
    <mergeCell ref="O34:Q34"/>
    <mergeCell ref="B37:N37"/>
    <mergeCell ref="O37:Q37"/>
    <mergeCell ref="S37:T37"/>
    <mergeCell ref="A38:N39"/>
    <mergeCell ref="O38:Q38"/>
    <mergeCell ref="S38:T38"/>
    <mergeCell ref="O39:Q39"/>
    <mergeCell ref="S39:T39"/>
    <mergeCell ref="A40:C40"/>
    <mergeCell ref="D40:F40"/>
    <mergeCell ref="H40:N40"/>
    <mergeCell ref="O40:T40"/>
    <mergeCell ref="A41:C41"/>
    <mergeCell ref="D41:F41"/>
    <mergeCell ref="H41:N41"/>
    <mergeCell ref="O41:R41"/>
    <mergeCell ref="S41:T41"/>
    <mergeCell ref="A42:C42"/>
    <mergeCell ref="D42:F42"/>
    <mergeCell ref="O42:R43"/>
    <mergeCell ref="S42:T43"/>
    <mergeCell ref="A43:C43"/>
    <mergeCell ref="D43:F43"/>
    <mergeCell ref="I42:N42"/>
    <mergeCell ref="A46:F46"/>
    <mergeCell ref="H46:N46"/>
    <mergeCell ref="O46:R46"/>
    <mergeCell ref="S46:T46"/>
    <mergeCell ref="O44:R44"/>
    <mergeCell ref="A45:F45"/>
    <mergeCell ref="H45:N45"/>
    <mergeCell ref="O45:R45"/>
    <mergeCell ref="S45:T45"/>
    <mergeCell ref="A44:M44"/>
  </mergeCells>
  <dataValidations count="1">
    <dataValidation type="custom" allowBlank="1" showInputMessage="1" showErrorMessage="1" sqref="G6:M32" xr:uid="{00000000-0002-0000-0000-000001000000}">
      <formula1>ERD_State</formula1>
    </dataValidation>
  </dataValidations>
  <pageMargins left="0.25" right="0.25" top="0.75" bottom="0.75" header="0.3" footer="0.3"/>
  <pageSetup scale="64"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57" r:id="rId4" name="Check Box 9">
              <controlPr defaultSize="0" autoFill="0" autoLine="0" autoPict="0">
                <anchor moveWithCells="1">
                  <from>
                    <xdr:col>10</xdr:col>
                    <xdr:colOff>47625</xdr:colOff>
                    <xdr:row>5</xdr:row>
                    <xdr:rowOff>0</xdr:rowOff>
                  </from>
                  <to>
                    <xdr:col>11</xdr:col>
                    <xdr:colOff>57150</xdr:colOff>
                    <xdr:row>6</xdr:row>
                    <xdr:rowOff>19050</xdr:rowOff>
                  </to>
                </anchor>
              </controlPr>
            </control>
          </mc:Choice>
        </mc:AlternateContent>
        <mc:AlternateContent xmlns:mc="http://schemas.openxmlformats.org/markup-compatibility/2006">
          <mc:Choice Requires="x14">
            <control shapeId="2059" r:id="rId5" name="Check Box 11">
              <controlPr defaultSize="0" autoFill="0" autoLine="0" autoPict="0">
                <anchor moveWithCells="1">
                  <from>
                    <xdr:col>11</xdr:col>
                    <xdr:colOff>38100</xdr:colOff>
                    <xdr:row>5</xdr:row>
                    <xdr:rowOff>0</xdr:rowOff>
                  </from>
                  <to>
                    <xdr:col>12</xdr:col>
                    <xdr:colOff>38100</xdr:colOff>
                    <xdr:row>6</xdr:row>
                    <xdr:rowOff>19050</xdr:rowOff>
                  </to>
                </anchor>
              </controlPr>
            </control>
          </mc:Choice>
        </mc:AlternateContent>
        <mc:AlternateContent xmlns:mc="http://schemas.openxmlformats.org/markup-compatibility/2006">
          <mc:Choice Requires="x14">
            <control shapeId="2066" r:id="rId6" name="Check Box 18">
              <controlPr defaultSize="0" autoFill="0" autoLine="0" autoPict="0">
                <anchor moveWithCells="1">
                  <from>
                    <xdr:col>9</xdr:col>
                    <xdr:colOff>66675</xdr:colOff>
                    <xdr:row>6</xdr:row>
                    <xdr:rowOff>152400</xdr:rowOff>
                  </from>
                  <to>
                    <xdr:col>10</xdr:col>
                    <xdr:colOff>66675</xdr:colOff>
                    <xdr:row>8</xdr:row>
                    <xdr:rowOff>0</xdr:rowOff>
                  </to>
                </anchor>
              </controlPr>
            </control>
          </mc:Choice>
        </mc:AlternateContent>
        <mc:AlternateContent xmlns:mc="http://schemas.openxmlformats.org/markup-compatibility/2006">
          <mc:Choice Requires="x14">
            <control shapeId="2067" r:id="rId7" name="Check Box 19">
              <controlPr defaultSize="0" autoFill="0" autoLine="0" autoPict="0">
                <anchor moveWithCells="1">
                  <from>
                    <xdr:col>10</xdr:col>
                    <xdr:colOff>47625</xdr:colOff>
                    <xdr:row>6</xdr:row>
                    <xdr:rowOff>171450</xdr:rowOff>
                  </from>
                  <to>
                    <xdr:col>11</xdr:col>
                    <xdr:colOff>57150</xdr:colOff>
                    <xdr:row>8</xdr:row>
                    <xdr:rowOff>9525</xdr:rowOff>
                  </to>
                </anchor>
              </controlPr>
            </control>
          </mc:Choice>
        </mc:AlternateContent>
        <mc:AlternateContent xmlns:mc="http://schemas.openxmlformats.org/markup-compatibility/2006">
          <mc:Choice Requires="x14">
            <control shapeId="2068" r:id="rId8" name="Check Box 20">
              <controlPr defaultSize="0" autoFill="0" autoLine="0" autoPict="0">
                <anchor moveWithCells="1">
                  <from>
                    <xdr:col>11</xdr:col>
                    <xdr:colOff>38100</xdr:colOff>
                    <xdr:row>6</xdr:row>
                    <xdr:rowOff>161925</xdr:rowOff>
                  </from>
                  <to>
                    <xdr:col>12</xdr:col>
                    <xdr:colOff>38100</xdr:colOff>
                    <xdr:row>8</xdr:row>
                    <xdr:rowOff>0</xdr:rowOff>
                  </to>
                </anchor>
              </controlPr>
            </control>
          </mc:Choice>
        </mc:AlternateContent>
        <mc:AlternateContent xmlns:mc="http://schemas.openxmlformats.org/markup-compatibility/2006">
          <mc:Choice Requires="x14">
            <control shapeId="2069" r:id="rId9" name="Check Box 21">
              <controlPr defaultSize="0" autoFill="0" autoLine="0" autoPict="0">
                <anchor moveWithCells="1">
                  <from>
                    <xdr:col>9</xdr:col>
                    <xdr:colOff>66675</xdr:colOff>
                    <xdr:row>7</xdr:row>
                    <xdr:rowOff>152400</xdr:rowOff>
                  </from>
                  <to>
                    <xdr:col>10</xdr:col>
                    <xdr:colOff>66675</xdr:colOff>
                    <xdr:row>9</xdr:row>
                    <xdr:rowOff>0</xdr:rowOff>
                  </to>
                </anchor>
              </controlPr>
            </control>
          </mc:Choice>
        </mc:AlternateContent>
        <mc:AlternateContent xmlns:mc="http://schemas.openxmlformats.org/markup-compatibility/2006">
          <mc:Choice Requires="x14">
            <control shapeId="2070" r:id="rId10" name="Check Box 22">
              <controlPr defaultSize="0" autoFill="0" autoLine="0" autoPict="0">
                <anchor moveWithCells="1">
                  <from>
                    <xdr:col>11</xdr:col>
                    <xdr:colOff>38100</xdr:colOff>
                    <xdr:row>7</xdr:row>
                    <xdr:rowOff>161925</xdr:rowOff>
                  </from>
                  <to>
                    <xdr:col>12</xdr:col>
                    <xdr:colOff>38100</xdr:colOff>
                    <xdr:row>9</xdr:row>
                    <xdr:rowOff>0</xdr:rowOff>
                  </to>
                </anchor>
              </controlPr>
            </control>
          </mc:Choice>
        </mc:AlternateContent>
        <mc:AlternateContent xmlns:mc="http://schemas.openxmlformats.org/markup-compatibility/2006">
          <mc:Choice Requires="x14">
            <control shapeId="2071" r:id="rId11" name="Check Box 23">
              <controlPr defaultSize="0" autoFill="0" autoLine="0" autoPict="0">
                <anchor moveWithCells="1">
                  <from>
                    <xdr:col>9</xdr:col>
                    <xdr:colOff>66675</xdr:colOff>
                    <xdr:row>7</xdr:row>
                    <xdr:rowOff>152400</xdr:rowOff>
                  </from>
                  <to>
                    <xdr:col>10</xdr:col>
                    <xdr:colOff>66675</xdr:colOff>
                    <xdr:row>9</xdr:row>
                    <xdr:rowOff>0</xdr:rowOff>
                  </to>
                </anchor>
              </controlPr>
            </control>
          </mc:Choice>
        </mc:AlternateContent>
        <mc:AlternateContent xmlns:mc="http://schemas.openxmlformats.org/markup-compatibility/2006">
          <mc:Choice Requires="x14">
            <control shapeId="2072" r:id="rId12" name="Check Box 24">
              <controlPr defaultSize="0" autoFill="0" autoLine="0" autoPict="0">
                <anchor moveWithCells="1">
                  <from>
                    <xdr:col>10</xdr:col>
                    <xdr:colOff>47625</xdr:colOff>
                    <xdr:row>7</xdr:row>
                    <xdr:rowOff>171450</xdr:rowOff>
                  </from>
                  <to>
                    <xdr:col>11</xdr:col>
                    <xdr:colOff>57150</xdr:colOff>
                    <xdr:row>9</xdr:row>
                    <xdr:rowOff>9525</xdr:rowOff>
                  </to>
                </anchor>
              </controlPr>
            </control>
          </mc:Choice>
        </mc:AlternateContent>
        <mc:AlternateContent xmlns:mc="http://schemas.openxmlformats.org/markup-compatibility/2006">
          <mc:Choice Requires="x14">
            <control shapeId="2073" r:id="rId13" name="Check Box 25">
              <controlPr defaultSize="0" autoFill="0" autoLine="0" autoPict="0">
                <anchor moveWithCells="1">
                  <from>
                    <xdr:col>11</xdr:col>
                    <xdr:colOff>38100</xdr:colOff>
                    <xdr:row>7</xdr:row>
                    <xdr:rowOff>161925</xdr:rowOff>
                  </from>
                  <to>
                    <xdr:col>12</xdr:col>
                    <xdr:colOff>38100</xdr:colOff>
                    <xdr:row>9</xdr:row>
                    <xdr:rowOff>0</xdr:rowOff>
                  </to>
                </anchor>
              </controlPr>
            </control>
          </mc:Choice>
        </mc:AlternateContent>
        <mc:AlternateContent xmlns:mc="http://schemas.openxmlformats.org/markup-compatibility/2006">
          <mc:Choice Requires="x14">
            <control shapeId="2074" r:id="rId14" name="Check Box 26">
              <controlPr defaultSize="0" autoFill="0" autoLine="0" autoPict="0">
                <anchor moveWithCells="1">
                  <from>
                    <xdr:col>9</xdr:col>
                    <xdr:colOff>66675</xdr:colOff>
                    <xdr:row>8</xdr:row>
                    <xdr:rowOff>152400</xdr:rowOff>
                  </from>
                  <to>
                    <xdr:col>10</xdr:col>
                    <xdr:colOff>66675</xdr:colOff>
                    <xdr:row>10</xdr:row>
                    <xdr:rowOff>0</xdr:rowOff>
                  </to>
                </anchor>
              </controlPr>
            </control>
          </mc:Choice>
        </mc:AlternateContent>
        <mc:AlternateContent xmlns:mc="http://schemas.openxmlformats.org/markup-compatibility/2006">
          <mc:Choice Requires="x14">
            <control shapeId="2075" r:id="rId15" name="Check Box 27">
              <controlPr defaultSize="0" autoFill="0" autoLine="0" autoPict="0">
                <anchor moveWithCells="1">
                  <from>
                    <xdr:col>11</xdr:col>
                    <xdr:colOff>38100</xdr:colOff>
                    <xdr:row>8</xdr:row>
                    <xdr:rowOff>161925</xdr:rowOff>
                  </from>
                  <to>
                    <xdr:col>12</xdr:col>
                    <xdr:colOff>38100</xdr:colOff>
                    <xdr:row>10</xdr:row>
                    <xdr:rowOff>0</xdr:rowOff>
                  </to>
                </anchor>
              </controlPr>
            </control>
          </mc:Choice>
        </mc:AlternateContent>
        <mc:AlternateContent xmlns:mc="http://schemas.openxmlformats.org/markup-compatibility/2006">
          <mc:Choice Requires="x14">
            <control shapeId="2076" r:id="rId16" name="Check Box 28">
              <controlPr defaultSize="0" autoFill="0" autoLine="0" autoPict="0">
                <anchor moveWithCells="1">
                  <from>
                    <xdr:col>9</xdr:col>
                    <xdr:colOff>66675</xdr:colOff>
                    <xdr:row>8</xdr:row>
                    <xdr:rowOff>152400</xdr:rowOff>
                  </from>
                  <to>
                    <xdr:col>10</xdr:col>
                    <xdr:colOff>66675</xdr:colOff>
                    <xdr:row>10</xdr:row>
                    <xdr:rowOff>0</xdr:rowOff>
                  </to>
                </anchor>
              </controlPr>
            </control>
          </mc:Choice>
        </mc:AlternateContent>
        <mc:AlternateContent xmlns:mc="http://schemas.openxmlformats.org/markup-compatibility/2006">
          <mc:Choice Requires="x14">
            <control shapeId="2077" r:id="rId17" name="Check Box 29">
              <controlPr defaultSize="0" autoFill="0" autoLine="0" autoPict="0">
                <anchor moveWithCells="1">
                  <from>
                    <xdr:col>10</xdr:col>
                    <xdr:colOff>47625</xdr:colOff>
                    <xdr:row>8</xdr:row>
                    <xdr:rowOff>171450</xdr:rowOff>
                  </from>
                  <to>
                    <xdr:col>11</xdr:col>
                    <xdr:colOff>57150</xdr:colOff>
                    <xdr:row>10</xdr:row>
                    <xdr:rowOff>9525</xdr:rowOff>
                  </to>
                </anchor>
              </controlPr>
            </control>
          </mc:Choice>
        </mc:AlternateContent>
        <mc:AlternateContent xmlns:mc="http://schemas.openxmlformats.org/markup-compatibility/2006">
          <mc:Choice Requires="x14">
            <control shapeId="2078" r:id="rId18" name="Check Box 30">
              <controlPr defaultSize="0" autoFill="0" autoLine="0" autoPict="0">
                <anchor moveWithCells="1">
                  <from>
                    <xdr:col>11</xdr:col>
                    <xdr:colOff>38100</xdr:colOff>
                    <xdr:row>8</xdr:row>
                    <xdr:rowOff>161925</xdr:rowOff>
                  </from>
                  <to>
                    <xdr:col>12</xdr:col>
                    <xdr:colOff>38100</xdr:colOff>
                    <xdr:row>10</xdr:row>
                    <xdr:rowOff>0</xdr:rowOff>
                  </to>
                </anchor>
              </controlPr>
            </control>
          </mc:Choice>
        </mc:AlternateContent>
        <mc:AlternateContent xmlns:mc="http://schemas.openxmlformats.org/markup-compatibility/2006">
          <mc:Choice Requires="x14">
            <control shapeId="2079" r:id="rId19" name="Check Box 31">
              <controlPr defaultSize="0" autoFill="0" autoLine="0" autoPict="0">
                <anchor moveWithCells="1">
                  <from>
                    <xdr:col>9</xdr:col>
                    <xdr:colOff>66675</xdr:colOff>
                    <xdr:row>9</xdr:row>
                    <xdr:rowOff>152400</xdr:rowOff>
                  </from>
                  <to>
                    <xdr:col>10</xdr:col>
                    <xdr:colOff>66675</xdr:colOff>
                    <xdr:row>11</xdr:row>
                    <xdr:rowOff>0</xdr:rowOff>
                  </to>
                </anchor>
              </controlPr>
            </control>
          </mc:Choice>
        </mc:AlternateContent>
        <mc:AlternateContent xmlns:mc="http://schemas.openxmlformats.org/markup-compatibility/2006">
          <mc:Choice Requires="x14">
            <control shapeId="2080" r:id="rId20" name="Check Box 32">
              <controlPr defaultSize="0" autoFill="0" autoLine="0" autoPict="0">
                <anchor moveWithCells="1">
                  <from>
                    <xdr:col>11</xdr:col>
                    <xdr:colOff>38100</xdr:colOff>
                    <xdr:row>9</xdr:row>
                    <xdr:rowOff>161925</xdr:rowOff>
                  </from>
                  <to>
                    <xdr:col>12</xdr:col>
                    <xdr:colOff>38100</xdr:colOff>
                    <xdr:row>11</xdr:row>
                    <xdr:rowOff>0</xdr:rowOff>
                  </to>
                </anchor>
              </controlPr>
            </control>
          </mc:Choice>
        </mc:AlternateContent>
        <mc:AlternateContent xmlns:mc="http://schemas.openxmlformats.org/markup-compatibility/2006">
          <mc:Choice Requires="x14">
            <control shapeId="2081" r:id="rId21" name="Check Box 33">
              <controlPr defaultSize="0" autoFill="0" autoLine="0" autoPict="0">
                <anchor moveWithCells="1">
                  <from>
                    <xdr:col>9</xdr:col>
                    <xdr:colOff>66675</xdr:colOff>
                    <xdr:row>9</xdr:row>
                    <xdr:rowOff>152400</xdr:rowOff>
                  </from>
                  <to>
                    <xdr:col>10</xdr:col>
                    <xdr:colOff>66675</xdr:colOff>
                    <xdr:row>11</xdr:row>
                    <xdr:rowOff>0</xdr:rowOff>
                  </to>
                </anchor>
              </controlPr>
            </control>
          </mc:Choice>
        </mc:AlternateContent>
        <mc:AlternateContent xmlns:mc="http://schemas.openxmlformats.org/markup-compatibility/2006">
          <mc:Choice Requires="x14">
            <control shapeId="2082" r:id="rId22" name="Check Box 34">
              <controlPr defaultSize="0" autoFill="0" autoLine="0" autoPict="0">
                <anchor moveWithCells="1">
                  <from>
                    <xdr:col>10</xdr:col>
                    <xdr:colOff>47625</xdr:colOff>
                    <xdr:row>9</xdr:row>
                    <xdr:rowOff>171450</xdr:rowOff>
                  </from>
                  <to>
                    <xdr:col>11</xdr:col>
                    <xdr:colOff>57150</xdr:colOff>
                    <xdr:row>11</xdr:row>
                    <xdr:rowOff>9525</xdr:rowOff>
                  </to>
                </anchor>
              </controlPr>
            </control>
          </mc:Choice>
        </mc:AlternateContent>
        <mc:AlternateContent xmlns:mc="http://schemas.openxmlformats.org/markup-compatibility/2006">
          <mc:Choice Requires="x14">
            <control shapeId="2083" r:id="rId23" name="Check Box 35">
              <controlPr defaultSize="0" autoFill="0" autoLine="0" autoPict="0">
                <anchor moveWithCells="1">
                  <from>
                    <xdr:col>11</xdr:col>
                    <xdr:colOff>38100</xdr:colOff>
                    <xdr:row>9</xdr:row>
                    <xdr:rowOff>161925</xdr:rowOff>
                  </from>
                  <to>
                    <xdr:col>12</xdr:col>
                    <xdr:colOff>38100</xdr:colOff>
                    <xdr:row>11</xdr:row>
                    <xdr:rowOff>0</xdr:rowOff>
                  </to>
                </anchor>
              </controlPr>
            </control>
          </mc:Choice>
        </mc:AlternateContent>
        <mc:AlternateContent xmlns:mc="http://schemas.openxmlformats.org/markup-compatibility/2006">
          <mc:Choice Requires="x14">
            <control shapeId="2084" r:id="rId24" name="Check Box 36">
              <controlPr defaultSize="0" autoFill="0" autoLine="0" autoPict="0">
                <anchor moveWithCells="1">
                  <from>
                    <xdr:col>9</xdr:col>
                    <xdr:colOff>66675</xdr:colOff>
                    <xdr:row>10</xdr:row>
                    <xdr:rowOff>152400</xdr:rowOff>
                  </from>
                  <to>
                    <xdr:col>10</xdr:col>
                    <xdr:colOff>66675</xdr:colOff>
                    <xdr:row>12</xdr:row>
                    <xdr:rowOff>0</xdr:rowOff>
                  </to>
                </anchor>
              </controlPr>
            </control>
          </mc:Choice>
        </mc:AlternateContent>
        <mc:AlternateContent xmlns:mc="http://schemas.openxmlformats.org/markup-compatibility/2006">
          <mc:Choice Requires="x14">
            <control shapeId="2085" r:id="rId25" name="Check Box 37">
              <controlPr defaultSize="0" autoFill="0" autoLine="0" autoPict="0">
                <anchor moveWithCells="1">
                  <from>
                    <xdr:col>11</xdr:col>
                    <xdr:colOff>38100</xdr:colOff>
                    <xdr:row>10</xdr:row>
                    <xdr:rowOff>161925</xdr:rowOff>
                  </from>
                  <to>
                    <xdr:col>12</xdr:col>
                    <xdr:colOff>38100</xdr:colOff>
                    <xdr:row>12</xdr:row>
                    <xdr:rowOff>0</xdr:rowOff>
                  </to>
                </anchor>
              </controlPr>
            </control>
          </mc:Choice>
        </mc:AlternateContent>
        <mc:AlternateContent xmlns:mc="http://schemas.openxmlformats.org/markup-compatibility/2006">
          <mc:Choice Requires="x14">
            <control shapeId="2086" r:id="rId26" name="Check Box 38">
              <controlPr defaultSize="0" autoFill="0" autoLine="0" autoPict="0">
                <anchor moveWithCells="1">
                  <from>
                    <xdr:col>9</xdr:col>
                    <xdr:colOff>66675</xdr:colOff>
                    <xdr:row>10</xdr:row>
                    <xdr:rowOff>152400</xdr:rowOff>
                  </from>
                  <to>
                    <xdr:col>10</xdr:col>
                    <xdr:colOff>66675</xdr:colOff>
                    <xdr:row>12</xdr:row>
                    <xdr:rowOff>0</xdr:rowOff>
                  </to>
                </anchor>
              </controlPr>
            </control>
          </mc:Choice>
        </mc:AlternateContent>
        <mc:AlternateContent xmlns:mc="http://schemas.openxmlformats.org/markup-compatibility/2006">
          <mc:Choice Requires="x14">
            <control shapeId="2087" r:id="rId27" name="Check Box 39">
              <controlPr defaultSize="0" autoFill="0" autoLine="0" autoPict="0">
                <anchor moveWithCells="1">
                  <from>
                    <xdr:col>10</xdr:col>
                    <xdr:colOff>47625</xdr:colOff>
                    <xdr:row>10</xdr:row>
                    <xdr:rowOff>171450</xdr:rowOff>
                  </from>
                  <to>
                    <xdr:col>11</xdr:col>
                    <xdr:colOff>57150</xdr:colOff>
                    <xdr:row>12</xdr:row>
                    <xdr:rowOff>9525</xdr:rowOff>
                  </to>
                </anchor>
              </controlPr>
            </control>
          </mc:Choice>
        </mc:AlternateContent>
        <mc:AlternateContent xmlns:mc="http://schemas.openxmlformats.org/markup-compatibility/2006">
          <mc:Choice Requires="x14">
            <control shapeId="2088" r:id="rId28" name="Check Box 40">
              <controlPr defaultSize="0" autoFill="0" autoLine="0" autoPict="0">
                <anchor moveWithCells="1">
                  <from>
                    <xdr:col>11</xdr:col>
                    <xdr:colOff>38100</xdr:colOff>
                    <xdr:row>10</xdr:row>
                    <xdr:rowOff>161925</xdr:rowOff>
                  </from>
                  <to>
                    <xdr:col>12</xdr:col>
                    <xdr:colOff>38100</xdr:colOff>
                    <xdr:row>12</xdr:row>
                    <xdr:rowOff>0</xdr:rowOff>
                  </to>
                </anchor>
              </controlPr>
            </control>
          </mc:Choice>
        </mc:AlternateContent>
        <mc:AlternateContent xmlns:mc="http://schemas.openxmlformats.org/markup-compatibility/2006">
          <mc:Choice Requires="x14">
            <control shapeId="2089" r:id="rId29" name="Check Box 41">
              <controlPr defaultSize="0" autoFill="0" autoLine="0" autoPict="0">
                <anchor moveWithCells="1">
                  <from>
                    <xdr:col>9</xdr:col>
                    <xdr:colOff>66675</xdr:colOff>
                    <xdr:row>11</xdr:row>
                    <xdr:rowOff>152400</xdr:rowOff>
                  </from>
                  <to>
                    <xdr:col>10</xdr:col>
                    <xdr:colOff>66675</xdr:colOff>
                    <xdr:row>13</xdr:row>
                    <xdr:rowOff>0</xdr:rowOff>
                  </to>
                </anchor>
              </controlPr>
            </control>
          </mc:Choice>
        </mc:AlternateContent>
        <mc:AlternateContent xmlns:mc="http://schemas.openxmlformats.org/markup-compatibility/2006">
          <mc:Choice Requires="x14">
            <control shapeId="2090" r:id="rId30" name="Check Box 42">
              <controlPr defaultSize="0" autoFill="0" autoLine="0" autoPict="0">
                <anchor moveWithCells="1">
                  <from>
                    <xdr:col>11</xdr:col>
                    <xdr:colOff>38100</xdr:colOff>
                    <xdr:row>11</xdr:row>
                    <xdr:rowOff>161925</xdr:rowOff>
                  </from>
                  <to>
                    <xdr:col>12</xdr:col>
                    <xdr:colOff>38100</xdr:colOff>
                    <xdr:row>13</xdr:row>
                    <xdr:rowOff>0</xdr:rowOff>
                  </to>
                </anchor>
              </controlPr>
            </control>
          </mc:Choice>
        </mc:AlternateContent>
        <mc:AlternateContent xmlns:mc="http://schemas.openxmlformats.org/markup-compatibility/2006">
          <mc:Choice Requires="x14">
            <control shapeId="2091" r:id="rId31" name="Check Box 43">
              <controlPr defaultSize="0" autoFill="0" autoLine="0" autoPict="0">
                <anchor moveWithCells="1">
                  <from>
                    <xdr:col>9</xdr:col>
                    <xdr:colOff>66675</xdr:colOff>
                    <xdr:row>11</xdr:row>
                    <xdr:rowOff>152400</xdr:rowOff>
                  </from>
                  <to>
                    <xdr:col>10</xdr:col>
                    <xdr:colOff>66675</xdr:colOff>
                    <xdr:row>13</xdr:row>
                    <xdr:rowOff>0</xdr:rowOff>
                  </to>
                </anchor>
              </controlPr>
            </control>
          </mc:Choice>
        </mc:AlternateContent>
        <mc:AlternateContent xmlns:mc="http://schemas.openxmlformats.org/markup-compatibility/2006">
          <mc:Choice Requires="x14">
            <control shapeId="2092" r:id="rId32" name="Check Box 44">
              <controlPr defaultSize="0" autoFill="0" autoLine="0" autoPict="0">
                <anchor moveWithCells="1">
                  <from>
                    <xdr:col>10</xdr:col>
                    <xdr:colOff>47625</xdr:colOff>
                    <xdr:row>11</xdr:row>
                    <xdr:rowOff>171450</xdr:rowOff>
                  </from>
                  <to>
                    <xdr:col>11</xdr:col>
                    <xdr:colOff>57150</xdr:colOff>
                    <xdr:row>13</xdr:row>
                    <xdr:rowOff>9525</xdr:rowOff>
                  </to>
                </anchor>
              </controlPr>
            </control>
          </mc:Choice>
        </mc:AlternateContent>
        <mc:AlternateContent xmlns:mc="http://schemas.openxmlformats.org/markup-compatibility/2006">
          <mc:Choice Requires="x14">
            <control shapeId="2093" r:id="rId33" name="Check Box 45">
              <controlPr defaultSize="0" autoFill="0" autoLine="0" autoPict="0">
                <anchor moveWithCells="1">
                  <from>
                    <xdr:col>11</xdr:col>
                    <xdr:colOff>38100</xdr:colOff>
                    <xdr:row>11</xdr:row>
                    <xdr:rowOff>161925</xdr:rowOff>
                  </from>
                  <to>
                    <xdr:col>12</xdr:col>
                    <xdr:colOff>38100</xdr:colOff>
                    <xdr:row>13</xdr:row>
                    <xdr:rowOff>0</xdr:rowOff>
                  </to>
                </anchor>
              </controlPr>
            </control>
          </mc:Choice>
        </mc:AlternateContent>
        <mc:AlternateContent xmlns:mc="http://schemas.openxmlformats.org/markup-compatibility/2006">
          <mc:Choice Requires="x14">
            <control shapeId="2094" r:id="rId34" name="Check Box 46">
              <controlPr defaultSize="0" autoFill="0" autoLine="0" autoPict="0">
                <anchor moveWithCells="1">
                  <from>
                    <xdr:col>9</xdr:col>
                    <xdr:colOff>66675</xdr:colOff>
                    <xdr:row>12</xdr:row>
                    <xdr:rowOff>152400</xdr:rowOff>
                  </from>
                  <to>
                    <xdr:col>10</xdr:col>
                    <xdr:colOff>66675</xdr:colOff>
                    <xdr:row>14</xdr:row>
                    <xdr:rowOff>0</xdr:rowOff>
                  </to>
                </anchor>
              </controlPr>
            </control>
          </mc:Choice>
        </mc:AlternateContent>
        <mc:AlternateContent xmlns:mc="http://schemas.openxmlformats.org/markup-compatibility/2006">
          <mc:Choice Requires="x14">
            <control shapeId="2095" r:id="rId35" name="Check Box 47">
              <controlPr defaultSize="0" autoFill="0" autoLine="0" autoPict="0">
                <anchor moveWithCells="1">
                  <from>
                    <xdr:col>11</xdr:col>
                    <xdr:colOff>38100</xdr:colOff>
                    <xdr:row>12</xdr:row>
                    <xdr:rowOff>161925</xdr:rowOff>
                  </from>
                  <to>
                    <xdr:col>12</xdr:col>
                    <xdr:colOff>38100</xdr:colOff>
                    <xdr:row>14</xdr:row>
                    <xdr:rowOff>0</xdr:rowOff>
                  </to>
                </anchor>
              </controlPr>
            </control>
          </mc:Choice>
        </mc:AlternateContent>
        <mc:AlternateContent xmlns:mc="http://schemas.openxmlformats.org/markup-compatibility/2006">
          <mc:Choice Requires="x14">
            <control shapeId="2096" r:id="rId36" name="Check Box 48">
              <controlPr defaultSize="0" autoFill="0" autoLine="0" autoPict="0">
                <anchor moveWithCells="1">
                  <from>
                    <xdr:col>9</xdr:col>
                    <xdr:colOff>66675</xdr:colOff>
                    <xdr:row>12</xdr:row>
                    <xdr:rowOff>152400</xdr:rowOff>
                  </from>
                  <to>
                    <xdr:col>10</xdr:col>
                    <xdr:colOff>66675</xdr:colOff>
                    <xdr:row>14</xdr:row>
                    <xdr:rowOff>0</xdr:rowOff>
                  </to>
                </anchor>
              </controlPr>
            </control>
          </mc:Choice>
        </mc:AlternateContent>
        <mc:AlternateContent xmlns:mc="http://schemas.openxmlformats.org/markup-compatibility/2006">
          <mc:Choice Requires="x14">
            <control shapeId="2097" r:id="rId37" name="Check Box 49">
              <controlPr defaultSize="0" autoFill="0" autoLine="0" autoPict="0">
                <anchor moveWithCells="1">
                  <from>
                    <xdr:col>10</xdr:col>
                    <xdr:colOff>47625</xdr:colOff>
                    <xdr:row>12</xdr:row>
                    <xdr:rowOff>171450</xdr:rowOff>
                  </from>
                  <to>
                    <xdr:col>11</xdr:col>
                    <xdr:colOff>57150</xdr:colOff>
                    <xdr:row>14</xdr:row>
                    <xdr:rowOff>9525</xdr:rowOff>
                  </to>
                </anchor>
              </controlPr>
            </control>
          </mc:Choice>
        </mc:AlternateContent>
        <mc:AlternateContent xmlns:mc="http://schemas.openxmlformats.org/markup-compatibility/2006">
          <mc:Choice Requires="x14">
            <control shapeId="2098" r:id="rId38" name="Check Box 50">
              <controlPr defaultSize="0" autoFill="0" autoLine="0" autoPict="0">
                <anchor moveWithCells="1">
                  <from>
                    <xdr:col>11</xdr:col>
                    <xdr:colOff>38100</xdr:colOff>
                    <xdr:row>12</xdr:row>
                    <xdr:rowOff>161925</xdr:rowOff>
                  </from>
                  <to>
                    <xdr:col>12</xdr:col>
                    <xdr:colOff>38100</xdr:colOff>
                    <xdr:row>14</xdr:row>
                    <xdr:rowOff>0</xdr:rowOff>
                  </to>
                </anchor>
              </controlPr>
            </control>
          </mc:Choice>
        </mc:AlternateContent>
        <mc:AlternateContent xmlns:mc="http://schemas.openxmlformats.org/markup-compatibility/2006">
          <mc:Choice Requires="x14">
            <control shapeId="2099" r:id="rId39" name="Check Box 51">
              <controlPr defaultSize="0" autoFill="0" autoLine="0" autoPict="0">
                <anchor moveWithCells="1">
                  <from>
                    <xdr:col>9</xdr:col>
                    <xdr:colOff>66675</xdr:colOff>
                    <xdr:row>13</xdr:row>
                    <xdr:rowOff>152400</xdr:rowOff>
                  </from>
                  <to>
                    <xdr:col>10</xdr:col>
                    <xdr:colOff>66675</xdr:colOff>
                    <xdr:row>15</xdr:row>
                    <xdr:rowOff>0</xdr:rowOff>
                  </to>
                </anchor>
              </controlPr>
            </control>
          </mc:Choice>
        </mc:AlternateContent>
        <mc:AlternateContent xmlns:mc="http://schemas.openxmlformats.org/markup-compatibility/2006">
          <mc:Choice Requires="x14">
            <control shapeId="2100" r:id="rId40" name="Check Box 52">
              <controlPr defaultSize="0" autoFill="0" autoLine="0" autoPict="0">
                <anchor moveWithCells="1">
                  <from>
                    <xdr:col>11</xdr:col>
                    <xdr:colOff>38100</xdr:colOff>
                    <xdr:row>13</xdr:row>
                    <xdr:rowOff>161925</xdr:rowOff>
                  </from>
                  <to>
                    <xdr:col>12</xdr:col>
                    <xdr:colOff>38100</xdr:colOff>
                    <xdr:row>15</xdr:row>
                    <xdr:rowOff>0</xdr:rowOff>
                  </to>
                </anchor>
              </controlPr>
            </control>
          </mc:Choice>
        </mc:AlternateContent>
        <mc:AlternateContent xmlns:mc="http://schemas.openxmlformats.org/markup-compatibility/2006">
          <mc:Choice Requires="x14">
            <control shapeId="2101" r:id="rId41" name="Check Box 53">
              <controlPr defaultSize="0" autoFill="0" autoLine="0" autoPict="0">
                <anchor moveWithCells="1">
                  <from>
                    <xdr:col>9</xdr:col>
                    <xdr:colOff>66675</xdr:colOff>
                    <xdr:row>13</xdr:row>
                    <xdr:rowOff>152400</xdr:rowOff>
                  </from>
                  <to>
                    <xdr:col>10</xdr:col>
                    <xdr:colOff>66675</xdr:colOff>
                    <xdr:row>15</xdr:row>
                    <xdr:rowOff>0</xdr:rowOff>
                  </to>
                </anchor>
              </controlPr>
            </control>
          </mc:Choice>
        </mc:AlternateContent>
        <mc:AlternateContent xmlns:mc="http://schemas.openxmlformats.org/markup-compatibility/2006">
          <mc:Choice Requires="x14">
            <control shapeId="2102" r:id="rId42" name="Check Box 54">
              <controlPr defaultSize="0" autoFill="0" autoLine="0" autoPict="0">
                <anchor moveWithCells="1">
                  <from>
                    <xdr:col>10</xdr:col>
                    <xdr:colOff>47625</xdr:colOff>
                    <xdr:row>13</xdr:row>
                    <xdr:rowOff>171450</xdr:rowOff>
                  </from>
                  <to>
                    <xdr:col>11</xdr:col>
                    <xdr:colOff>57150</xdr:colOff>
                    <xdr:row>15</xdr:row>
                    <xdr:rowOff>9525</xdr:rowOff>
                  </to>
                </anchor>
              </controlPr>
            </control>
          </mc:Choice>
        </mc:AlternateContent>
        <mc:AlternateContent xmlns:mc="http://schemas.openxmlformats.org/markup-compatibility/2006">
          <mc:Choice Requires="x14">
            <control shapeId="2103" r:id="rId43" name="Check Box 55">
              <controlPr defaultSize="0" autoFill="0" autoLine="0" autoPict="0">
                <anchor moveWithCells="1">
                  <from>
                    <xdr:col>11</xdr:col>
                    <xdr:colOff>38100</xdr:colOff>
                    <xdr:row>13</xdr:row>
                    <xdr:rowOff>161925</xdr:rowOff>
                  </from>
                  <to>
                    <xdr:col>12</xdr:col>
                    <xdr:colOff>38100</xdr:colOff>
                    <xdr:row>15</xdr:row>
                    <xdr:rowOff>0</xdr:rowOff>
                  </to>
                </anchor>
              </controlPr>
            </control>
          </mc:Choice>
        </mc:AlternateContent>
        <mc:AlternateContent xmlns:mc="http://schemas.openxmlformats.org/markup-compatibility/2006">
          <mc:Choice Requires="x14">
            <control shapeId="2104" r:id="rId44" name="Check Box 56">
              <controlPr defaultSize="0" autoFill="0" autoLine="0" autoPict="0">
                <anchor moveWithCells="1">
                  <from>
                    <xdr:col>9</xdr:col>
                    <xdr:colOff>66675</xdr:colOff>
                    <xdr:row>14</xdr:row>
                    <xdr:rowOff>152400</xdr:rowOff>
                  </from>
                  <to>
                    <xdr:col>10</xdr:col>
                    <xdr:colOff>66675</xdr:colOff>
                    <xdr:row>16</xdr:row>
                    <xdr:rowOff>0</xdr:rowOff>
                  </to>
                </anchor>
              </controlPr>
            </control>
          </mc:Choice>
        </mc:AlternateContent>
        <mc:AlternateContent xmlns:mc="http://schemas.openxmlformats.org/markup-compatibility/2006">
          <mc:Choice Requires="x14">
            <control shapeId="2105" r:id="rId45" name="Check Box 57">
              <controlPr defaultSize="0" autoFill="0" autoLine="0" autoPict="0">
                <anchor moveWithCells="1">
                  <from>
                    <xdr:col>11</xdr:col>
                    <xdr:colOff>38100</xdr:colOff>
                    <xdr:row>14</xdr:row>
                    <xdr:rowOff>161925</xdr:rowOff>
                  </from>
                  <to>
                    <xdr:col>12</xdr:col>
                    <xdr:colOff>38100</xdr:colOff>
                    <xdr:row>16</xdr:row>
                    <xdr:rowOff>0</xdr:rowOff>
                  </to>
                </anchor>
              </controlPr>
            </control>
          </mc:Choice>
        </mc:AlternateContent>
        <mc:AlternateContent xmlns:mc="http://schemas.openxmlformats.org/markup-compatibility/2006">
          <mc:Choice Requires="x14">
            <control shapeId="2106" r:id="rId46" name="Check Box 58">
              <controlPr defaultSize="0" autoFill="0" autoLine="0" autoPict="0">
                <anchor moveWithCells="1">
                  <from>
                    <xdr:col>9</xdr:col>
                    <xdr:colOff>66675</xdr:colOff>
                    <xdr:row>14</xdr:row>
                    <xdr:rowOff>152400</xdr:rowOff>
                  </from>
                  <to>
                    <xdr:col>10</xdr:col>
                    <xdr:colOff>66675</xdr:colOff>
                    <xdr:row>16</xdr:row>
                    <xdr:rowOff>0</xdr:rowOff>
                  </to>
                </anchor>
              </controlPr>
            </control>
          </mc:Choice>
        </mc:AlternateContent>
        <mc:AlternateContent xmlns:mc="http://schemas.openxmlformats.org/markup-compatibility/2006">
          <mc:Choice Requires="x14">
            <control shapeId="2107" r:id="rId47" name="Check Box 59">
              <controlPr defaultSize="0" autoFill="0" autoLine="0" autoPict="0">
                <anchor moveWithCells="1">
                  <from>
                    <xdr:col>10</xdr:col>
                    <xdr:colOff>47625</xdr:colOff>
                    <xdr:row>14</xdr:row>
                    <xdr:rowOff>171450</xdr:rowOff>
                  </from>
                  <to>
                    <xdr:col>11</xdr:col>
                    <xdr:colOff>57150</xdr:colOff>
                    <xdr:row>16</xdr:row>
                    <xdr:rowOff>9525</xdr:rowOff>
                  </to>
                </anchor>
              </controlPr>
            </control>
          </mc:Choice>
        </mc:AlternateContent>
        <mc:AlternateContent xmlns:mc="http://schemas.openxmlformats.org/markup-compatibility/2006">
          <mc:Choice Requires="x14">
            <control shapeId="2108" r:id="rId48" name="Check Box 60">
              <controlPr defaultSize="0" autoFill="0" autoLine="0" autoPict="0">
                <anchor moveWithCells="1">
                  <from>
                    <xdr:col>11</xdr:col>
                    <xdr:colOff>38100</xdr:colOff>
                    <xdr:row>14</xdr:row>
                    <xdr:rowOff>161925</xdr:rowOff>
                  </from>
                  <to>
                    <xdr:col>12</xdr:col>
                    <xdr:colOff>38100</xdr:colOff>
                    <xdr:row>16</xdr:row>
                    <xdr:rowOff>0</xdr:rowOff>
                  </to>
                </anchor>
              </controlPr>
            </control>
          </mc:Choice>
        </mc:AlternateContent>
        <mc:AlternateContent xmlns:mc="http://schemas.openxmlformats.org/markup-compatibility/2006">
          <mc:Choice Requires="x14">
            <control shapeId="2109" r:id="rId49" name="Check Box 61">
              <controlPr defaultSize="0" autoFill="0" autoLine="0" autoPict="0">
                <anchor moveWithCells="1">
                  <from>
                    <xdr:col>9</xdr:col>
                    <xdr:colOff>66675</xdr:colOff>
                    <xdr:row>15</xdr:row>
                    <xdr:rowOff>152400</xdr:rowOff>
                  </from>
                  <to>
                    <xdr:col>10</xdr:col>
                    <xdr:colOff>66675</xdr:colOff>
                    <xdr:row>17</xdr:row>
                    <xdr:rowOff>0</xdr:rowOff>
                  </to>
                </anchor>
              </controlPr>
            </control>
          </mc:Choice>
        </mc:AlternateContent>
        <mc:AlternateContent xmlns:mc="http://schemas.openxmlformats.org/markup-compatibility/2006">
          <mc:Choice Requires="x14">
            <control shapeId="2110" r:id="rId50" name="Check Box 62">
              <controlPr defaultSize="0" autoFill="0" autoLine="0" autoPict="0">
                <anchor moveWithCells="1">
                  <from>
                    <xdr:col>11</xdr:col>
                    <xdr:colOff>38100</xdr:colOff>
                    <xdr:row>15</xdr:row>
                    <xdr:rowOff>161925</xdr:rowOff>
                  </from>
                  <to>
                    <xdr:col>12</xdr:col>
                    <xdr:colOff>38100</xdr:colOff>
                    <xdr:row>17</xdr:row>
                    <xdr:rowOff>0</xdr:rowOff>
                  </to>
                </anchor>
              </controlPr>
            </control>
          </mc:Choice>
        </mc:AlternateContent>
        <mc:AlternateContent xmlns:mc="http://schemas.openxmlformats.org/markup-compatibility/2006">
          <mc:Choice Requires="x14">
            <control shapeId="2111" r:id="rId51" name="Check Box 63">
              <controlPr defaultSize="0" autoFill="0" autoLine="0" autoPict="0">
                <anchor moveWithCells="1">
                  <from>
                    <xdr:col>9</xdr:col>
                    <xdr:colOff>66675</xdr:colOff>
                    <xdr:row>15</xdr:row>
                    <xdr:rowOff>152400</xdr:rowOff>
                  </from>
                  <to>
                    <xdr:col>10</xdr:col>
                    <xdr:colOff>66675</xdr:colOff>
                    <xdr:row>17</xdr:row>
                    <xdr:rowOff>0</xdr:rowOff>
                  </to>
                </anchor>
              </controlPr>
            </control>
          </mc:Choice>
        </mc:AlternateContent>
        <mc:AlternateContent xmlns:mc="http://schemas.openxmlformats.org/markup-compatibility/2006">
          <mc:Choice Requires="x14">
            <control shapeId="2112" r:id="rId52" name="Check Box 64">
              <controlPr defaultSize="0" autoFill="0" autoLine="0" autoPict="0">
                <anchor moveWithCells="1">
                  <from>
                    <xdr:col>10</xdr:col>
                    <xdr:colOff>47625</xdr:colOff>
                    <xdr:row>15</xdr:row>
                    <xdr:rowOff>171450</xdr:rowOff>
                  </from>
                  <to>
                    <xdr:col>11</xdr:col>
                    <xdr:colOff>57150</xdr:colOff>
                    <xdr:row>17</xdr:row>
                    <xdr:rowOff>9525</xdr:rowOff>
                  </to>
                </anchor>
              </controlPr>
            </control>
          </mc:Choice>
        </mc:AlternateContent>
        <mc:AlternateContent xmlns:mc="http://schemas.openxmlformats.org/markup-compatibility/2006">
          <mc:Choice Requires="x14">
            <control shapeId="2113" r:id="rId53" name="Check Box 65">
              <controlPr defaultSize="0" autoFill="0" autoLine="0" autoPict="0">
                <anchor moveWithCells="1">
                  <from>
                    <xdr:col>11</xdr:col>
                    <xdr:colOff>38100</xdr:colOff>
                    <xdr:row>15</xdr:row>
                    <xdr:rowOff>161925</xdr:rowOff>
                  </from>
                  <to>
                    <xdr:col>12</xdr:col>
                    <xdr:colOff>38100</xdr:colOff>
                    <xdr:row>17</xdr:row>
                    <xdr:rowOff>0</xdr:rowOff>
                  </to>
                </anchor>
              </controlPr>
            </control>
          </mc:Choice>
        </mc:AlternateContent>
        <mc:AlternateContent xmlns:mc="http://schemas.openxmlformats.org/markup-compatibility/2006">
          <mc:Choice Requires="x14">
            <control shapeId="2114" r:id="rId54" name="Check Box 66">
              <controlPr defaultSize="0" autoFill="0" autoLine="0" autoPict="0">
                <anchor moveWithCells="1">
                  <from>
                    <xdr:col>9</xdr:col>
                    <xdr:colOff>66675</xdr:colOff>
                    <xdr:row>16</xdr:row>
                    <xdr:rowOff>152400</xdr:rowOff>
                  </from>
                  <to>
                    <xdr:col>10</xdr:col>
                    <xdr:colOff>66675</xdr:colOff>
                    <xdr:row>18</xdr:row>
                    <xdr:rowOff>0</xdr:rowOff>
                  </to>
                </anchor>
              </controlPr>
            </control>
          </mc:Choice>
        </mc:AlternateContent>
        <mc:AlternateContent xmlns:mc="http://schemas.openxmlformats.org/markup-compatibility/2006">
          <mc:Choice Requires="x14">
            <control shapeId="2115" r:id="rId55" name="Check Box 67">
              <controlPr defaultSize="0" autoFill="0" autoLine="0" autoPict="0">
                <anchor moveWithCells="1">
                  <from>
                    <xdr:col>11</xdr:col>
                    <xdr:colOff>38100</xdr:colOff>
                    <xdr:row>16</xdr:row>
                    <xdr:rowOff>161925</xdr:rowOff>
                  </from>
                  <to>
                    <xdr:col>12</xdr:col>
                    <xdr:colOff>38100</xdr:colOff>
                    <xdr:row>18</xdr:row>
                    <xdr:rowOff>0</xdr:rowOff>
                  </to>
                </anchor>
              </controlPr>
            </control>
          </mc:Choice>
        </mc:AlternateContent>
        <mc:AlternateContent xmlns:mc="http://schemas.openxmlformats.org/markup-compatibility/2006">
          <mc:Choice Requires="x14">
            <control shapeId="2116" r:id="rId56" name="Check Box 68">
              <controlPr defaultSize="0" autoFill="0" autoLine="0" autoPict="0">
                <anchor moveWithCells="1">
                  <from>
                    <xdr:col>9</xdr:col>
                    <xdr:colOff>66675</xdr:colOff>
                    <xdr:row>16</xdr:row>
                    <xdr:rowOff>152400</xdr:rowOff>
                  </from>
                  <to>
                    <xdr:col>10</xdr:col>
                    <xdr:colOff>66675</xdr:colOff>
                    <xdr:row>18</xdr:row>
                    <xdr:rowOff>0</xdr:rowOff>
                  </to>
                </anchor>
              </controlPr>
            </control>
          </mc:Choice>
        </mc:AlternateContent>
        <mc:AlternateContent xmlns:mc="http://schemas.openxmlformats.org/markup-compatibility/2006">
          <mc:Choice Requires="x14">
            <control shapeId="2117" r:id="rId57" name="Check Box 69">
              <controlPr defaultSize="0" autoFill="0" autoLine="0" autoPict="0">
                <anchor moveWithCells="1">
                  <from>
                    <xdr:col>10</xdr:col>
                    <xdr:colOff>47625</xdr:colOff>
                    <xdr:row>16</xdr:row>
                    <xdr:rowOff>171450</xdr:rowOff>
                  </from>
                  <to>
                    <xdr:col>11</xdr:col>
                    <xdr:colOff>57150</xdr:colOff>
                    <xdr:row>18</xdr:row>
                    <xdr:rowOff>9525</xdr:rowOff>
                  </to>
                </anchor>
              </controlPr>
            </control>
          </mc:Choice>
        </mc:AlternateContent>
        <mc:AlternateContent xmlns:mc="http://schemas.openxmlformats.org/markup-compatibility/2006">
          <mc:Choice Requires="x14">
            <control shapeId="2118" r:id="rId58" name="Check Box 70">
              <controlPr defaultSize="0" autoFill="0" autoLine="0" autoPict="0">
                <anchor moveWithCells="1">
                  <from>
                    <xdr:col>11</xdr:col>
                    <xdr:colOff>38100</xdr:colOff>
                    <xdr:row>16</xdr:row>
                    <xdr:rowOff>161925</xdr:rowOff>
                  </from>
                  <to>
                    <xdr:col>12</xdr:col>
                    <xdr:colOff>38100</xdr:colOff>
                    <xdr:row>18</xdr:row>
                    <xdr:rowOff>0</xdr:rowOff>
                  </to>
                </anchor>
              </controlPr>
            </control>
          </mc:Choice>
        </mc:AlternateContent>
        <mc:AlternateContent xmlns:mc="http://schemas.openxmlformats.org/markup-compatibility/2006">
          <mc:Choice Requires="x14">
            <control shapeId="2119" r:id="rId59" name="Check Box 71">
              <controlPr defaultSize="0" autoFill="0" autoLine="0" autoPict="0">
                <anchor moveWithCells="1">
                  <from>
                    <xdr:col>9</xdr:col>
                    <xdr:colOff>66675</xdr:colOff>
                    <xdr:row>17</xdr:row>
                    <xdr:rowOff>152400</xdr:rowOff>
                  </from>
                  <to>
                    <xdr:col>10</xdr:col>
                    <xdr:colOff>66675</xdr:colOff>
                    <xdr:row>19</xdr:row>
                    <xdr:rowOff>0</xdr:rowOff>
                  </to>
                </anchor>
              </controlPr>
            </control>
          </mc:Choice>
        </mc:AlternateContent>
        <mc:AlternateContent xmlns:mc="http://schemas.openxmlformats.org/markup-compatibility/2006">
          <mc:Choice Requires="x14">
            <control shapeId="2120" r:id="rId60" name="Check Box 72">
              <controlPr defaultSize="0" autoFill="0" autoLine="0" autoPict="0">
                <anchor moveWithCells="1">
                  <from>
                    <xdr:col>11</xdr:col>
                    <xdr:colOff>38100</xdr:colOff>
                    <xdr:row>17</xdr:row>
                    <xdr:rowOff>161925</xdr:rowOff>
                  </from>
                  <to>
                    <xdr:col>12</xdr:col>
                    <xdr:colOff>38100</xdr:colOff>
                    <xdr:row>19</xdr:row>
                    <xdr:rowOff>0</xdr:rowOff>
                  </to>
                </anchor>
              </controlPr>
            </control>
          </mc:Choice>
        </mc:AlternateContent>
        <mc:AlternateContent xmlns:mc="http://schemas.openxmlformats.org/markup-compatibility/2006">
          <mc:Choice Requires="x14">
            <control shapeId="2121" r:id="rId61" name="Check Box 73">
              <controlPr defaultSize="0" autoFill="0" autoLine="0" autoPict="0">
                <anchor moveWithCells="1">
                  <from>
                    <xdr:col>9</xdr:col>
                    <xdr:colOff>66675</xdr:colOff>
                    <xdr:row>17</xdr:row>
                    <xdr:rowOff>152400</xdr:rowOff>
                  </from>
                  <to>
                    <xdr:col>10</xdr:col>
                    <xdr:colOff>66675</xdr:colOff>
                    <xdr:row>19</xdr:row>
                    <xdr:rowOff>0</xdr:rowOff>
                  </to>
                </anchor>
              </controlPr>
            </control>
          </mc:Choice>
        </mc:AlternateContent>
        <mc:AlternateContent xmlns:mc="http://schemas.openxmlformats.org/markup-compatibility/2006">
          <mc:Choice Requires="x14">
            <control shapeId="2122" r:id="rId62" name="Check Box 74">
              <controlPr defaultSize="0" autoFill="0" autoLine="0" autoPict="0">
                <anchor moveWithCells="1">
                  <from>
                    <xdr:col>10</xdr:col>
                    <xdr:colOff>47625</xdr:colOff>
                    <xdr:row>17</xdr:row>
                    <xdr:rowOff>171450</xdr:rowOff>
                  </from>
                  <to>
                    <xdr:col>11</xdr:col>
                    <xdr:colOff>57150</xdr:colOff>
                    <xdr:row>19</xdr:row>
                    <xdr:rowOff>9525</xdr:rowOff>
                  </to>
                </anchor>
              </controlPr>
            </control>
          </mc:Choice>
        </mc:AlternateContent>
        <mc:AlternateContent xmlns:mc="http://schemas.openxmlformats.org/markup-compatibility/2006">
          <mc:Choice Requires="x14">
            <control shapeId="2123" r:id="rId63" name="Check Box 75">
              <controlPr defaultSize="0" autoFill="0" autoLine="0" autoPict="0">
                <anchor moveWithCells="1">
                  <from>
                    <xdr:col>11</xdr:col>
                    <xdr:colOff>38100</xdr:colOff>
                    <xdr:row>17</xdr:row>
                    <xdr:rowOff>161925</xdr:rowOff>
                  </from>
                  <to>
                    <xdr:col>12</xdr:col>
                    <xdr:colOff>38100</xdr:colOff>
                    <xdr:row>19</xdr:row>
                    <xdr:rowOff>0</xdr:rowOff>
                  </to>
                </anchor>
              </controlPr>
            </control>
          </mc:Choice>
        </mc:AlternateContent>
        <mc:AlternateContent xmlns:mc="http://schemas.openxmlformats.org/markup-compatibility/2006">
          <mc:Choice Requires="x14">
            <control shapeId="2124" r:id="rId64" name="Check Box 76">
              <controlPr defaultSize="0" autoFill="0" autoLine="0" autoPict="0">
                <anchor moveWithCells="1">
                  <from>
                    <xdr:col>9</xdr:col>
                    <xdr:colOff>66675</xdr:colOff>
                    <xdr:row>18</xdr:row>
                    <xdr:rowOff>152400</xdr:rowOff>
                  </from>
                  <to>
                    <xdr:col>10</xdr:col>
                    <xdr:colOff>66675</xdr:colOff>
                    <xdr:row>20</xdr:row>
                    <xdr:rowOff>0</xdr:rowOff>
                  </to>
                </anchor>
              </controlPr>
            </control>
          </mc:Choice>
        </mc:AlternateContent>
        <mc:AlternateContent xmlns:mc="http://schemas.openxmlformats.org/markup-compatibility/2006">
          <mc:Choice Requires="x14">
            <control shapeId="2125" r:id="rId65" name="Check Box 77">
              <controlPr defaultSize="0" autoFill="0" autoLine="0" autoPict="0">
                <anchor moveWithCells="1">
                  <from>
                    <xdr:col>11</xdr:col>
                    <xdr:colOff>38100</xdr:colOff>
                    <xdr:row>18</xdr:row>
                    <xdr:rowOff>161925</xdr:rowOff>
                  </from>
                  <to>
                    <xdr:col>12</xdr:col>
                    <xdr:colOff>38100</xdr:colOff>
                    <xdr:row>20</xdr:row>
                    <xdr:rowOff>0</xdr:rowOff>
                  </to>
                </anchor>
              </controlPr>
            </control>
          </mc:Choice>
        </mc:AlternateContent>
        <mc:AlternateContent xmlns:mc="http://schemas.openxmlformats.org/markup-compatibility/2006">
          <mc:Choice Requires="x14">
            <control shapeId="2126" r:id="rId66" name="Check Box 78">
              <controlPr defaultSize="0" autoFill="0" autoLine="0" autoPict="0">
                <anchor moveWithCells="1">
                  <from>
                    <xdr:col>9</xdr:col>
                    <xdr:colOff>66675</xdr:colOff>
                    <xdr:row>18</xdr:row>
                    <xdr:rowOff>152400</xdr:rowOff>
                  </from>
                  <to>
                    <xdr:col>10</xdr:col>
                    <xdr:colOff>66675</xdr:colOff>
                    <xdr:row>20</xdr:row>
                    <xdr:rowOff>0</xdr:rowOff>
                  </to>
                </anchor>
              </controlPr>
            </control>
          </mc:Choice>
        </mc:AlternateContent>
        <mc:AlternateContent xmlns:mc="http://schemas.openxmlformats.org/markup-compatibility/2006">
          <mc:Choice Requires="x14">
            <control shapeId="2127" r:id="rId67" name="Check Box 79">
              <controlPr defaultSize="0" autoFill="0" autoLine="0" autoPict="0">
                <anchor moveWithCells="1">
                  <from>
                    <xdr:col>10</xdr:col>
                    <xdr:colOff>47625</xdr:colOff>
                    <xdr:row>18</xdr:row>
                    <xdr:rowOff>171450</xdr:rowOff>
                  </from>
                  <to>
                    <xdr:col>11</xdr:col>
                    <xdr:colOff>57150</xdr:colOff>
                    <xdr:row>20</xdr:row>
                    <xdr:rowOff>9525</xdr:rowOff>
                  </to>
                </anchor>
              </controlPr>
            </control>
          </mc:Choice>
        </mc:AlternateContent>
        <mc:AlternateContent xmlns:mc="http://schemas.openxmlformats.org/markup-compatibility/2006">
          <mc:Choice Requires="x14">
            <control shapeId="2128" r:id="rId68" name="Check Box 80">
              <controlPr defaultSize="0" autoFill="0" autoLine="0" autoPict="0">
                <anchor moveWithCells="1">
                  <from>
                    <xdr:col>11</xdr:col>
                    <xdr:colOff>38100</xdr:colOff>
                    <xdr:row>18</xdr:row>
                    <xdr:rowOff>161925</xdr:rowOff>
                  </from>
                  <to>
                    <xdr:col>12</xdr:col>
                    <xdr:colOff>38100</xdr:colOff>
                    <xdr:row>20</xdr:row>
                    <xdr:rowOff>0</xdr:rowOff>
                  </to>
                </anchor>
              </controlPr>
            </control>
          </mc:Choice>
        </mc:AlternateContent>
        <mc:AlternateContent xmlns:mc="http://schemas.openxmlformats.org/markup-compatibility/2006">
          <mc:Choice Requires="x14">
            <control shapeId="2129" r:id="rId69" name="Check Box 81">
              <controlPr defaultSize="0" autoFill="0" autoLine="0" autoPict="0">
                <anchor moveWithCells="1">
                  <from>
                    <xdr:col>9</xdr:col>
                    <xdr:colOff>66675</xdr:colOff>
                    <xdr:row>19</xdr:row>
                    <xdr:rowOff>152400</xdr:rowOff>
                  </from>
                  <to>
                    <xdr:col>10</xdr:col>
                    <xdr:colOff>66675</xdr:colOff>
                    <xdr:row>21</xdr:row>
                    <xdr:rowOff>0</xdr:rowOff>
                  </to>
                </anchor>
              </controlPr>
            </control>
          </mc:Choice>
        </mc:AlternateContent>
        <mc:AlternateContent xmlns:mc="http://schemas.openxmlformats.org/markup-compatibility/2006">
          <mc:Choice Requires="x14">
            <control shapeId="2130" r:id="rId70" name="Check Box 82">
              <controlPr defaultSize="0" autoFill="0" autoLine="0" autoPict="0">
                <anchor moveWithCells="1">
                  <from>
                    <xdr:col>11</xdr:col>
                    <xdr:colOff>38100</xdr:colOff>
                    <xdr:row>19</xdr:row>
                    <xdr:rowOff>161925</xdr:rowOff>
                  </from>
                  <to>
                    <xdr:col>12</xdr:col>
                    <xdr:colOff>38100</xdr:colOff>
                    <xdr:row>21</xdr:row>
                    <xdr:rowOff>0</xdr:rowOff>
                  </to>
                </anchor>
              </controlPr>
            </control>
          </mc:Choice>
        </mc:AlternateContent>
        <mc:AlternateContent xmlns:mc="http://schemas.openxmlformats.org/markup-compatibility/2006">
          <mc:Choice Requires="x14">
            <control shapeId="2131" r:id="rId71" name="Check Box 83">
              <controlPr defaultSize="0" autoFill="0" autoLine="0" autoPict="0">
                <anchor moveWithCells="1">
                  <from>
                    <xdr:col>9</xdr:col>
                    <xdr:colOff>66675</xdr:colOff>
                    <xdr:row>19</xdr:row>
                    <xdr:rowOff>152400</xdr:rowOff>
                  </from>
                  <to>
                    <xdr:col>10</xdr:col>
                    <xdr:colOff>66675</xdr:colOff>
                    <xdr:row>21</xdr:row>
                    <xdr:rowOff>0</xdr:rowOff>
                  </to>
                </anchor>
              </controlPr>
            </control>
          </mc:Choice>
        </mc:AlternateContent>
        <mc:AlternateContent xmlns:mc="http://schemas.openxmlformats.org/markup-compatibility/2006">
          <mc:Choice Requires="x14">
            <control shapeId="2132" r:id="rId72" name="Check Box 84">
              <controlPr defaultSize="0" autoFill="0" autoLine="0" autoPict="0">
                <anchor moveWithCells="1">
                  <from>
                    <xdr:col>10</xdr:col>
                    <xdr:colOff>47625</xdr:colOff>
                    <xdr:row>19</xdr:row>
                    <xdr:rowOff>171450</xdr:rowOff>
                  </from>
                  <to>
                    <xdr:col>11</xdr:col>
                    <xdr:colOff>57150</xdr:colOff>
                    <xdr:row>21</xdr:row>
                    <xdr:rowOff>9525</xdr:rowOff>
                  </to>
                </anchor>
              </controlPr>
            </control>
          </mc:Choice>
        </mc:AlternateContent>
        <mc:AlternateContent xmlns:mc="http://schemas.openxmlformats.org/markup-compatibility/2006">
          <mc:Choice Requires="x14">
            <control shapeId="2133" r:id="rId73" name="Check Box 85">
              <controlPr defaultSize="0" autoFill="0" autoLine="0" autoPict="0">
                <anchor moveWithCells="1">
                  <from>
                    <xdr:col>11</xdr:col>
                    <xdr:colOff>38100</xdr:colOff>
                    <xdr:row>19</xdr:row>
                    <xdr:rowOff>161925</xdr:rowOff>
                  </from>
                  <to>
                    <xdr:col>12</xdr:col>
                    <xdr:colOff>38100</xdr:colOff>
                    <xdr:row>21</xdr:row>
                    <xdr:rowOff>0</xdr:rowOff>
                  </to>
                </anchor>
              </controlPr>
            </control>
          </mc:Choice>
        </mc:AlternateContent>
        <mc:AlternateContent xmlns:mc="http://schemas.openxmlformats.org/markup-compatibility/2006">
          <mc:Choice Requires="x14">
            <control shapeId="2134" r:id="rId74" name="Check Box 86">
              <controlPr defaultSize="0" autoFill="0" autoLine="0" autoPict="0">
                <anchor moveWithCells="1">
                  <from>
                    <xdr:col>9</xdr:col>
                    <xdr:colOff>66675</xdr:colOff>
                    <xdr:row>20</xdr:row>
                    <xdr:rowOff>152400</xdr:rowOff>
                  </from>
                  <to>
                    <xdr:col>10</xdr:col>
                    <xdr:colOff>66675</xdr:colOff>
                    <xdr:row>22</xdr:row>
                    <xdr:rowOff>0</xdr:rowOff>
                  </to>
                </anchor>
              </controlPr>
            </control>
          </mc:Choice>
        </mc:AlternateContent>
        <mc:AlternateContent xmlns:mc="http://schemas.openxmlformats.org/markup-compatibility/2006">
          <mc:Choice Requires="x14">
            <control shapeId="2135" r:id="rId75" name="Check Box 87">
              <controlPr defaultSize="0" autoFill="0" autoLine="0" autoPict="0">
                <anchor moveWithCells="1">
                  <from>
                    <xdr:col>11</xdr:col>
                    <xdr:colOff>38100</xdr:colOff>
                    <xdr:row>20</xdr:row>
                    <xdr:rowOff>161925</xdr:rowOff>
                  </from>
                  <to>
                    <xdr:col>12</xdr:col>
                    <xdr:colOff>38100</xdr:colOff>
                    <xdr:row>22</xdr:row>
                    <xdr:rowOff>0</xdr:rowOff>
                  </to>
                </anchor>
              </controlPr>
            </control>
          </mc:Choice>
        </mc:AlternateContent>
        <mc:AlternateContent xmlns:mc="http://schemas.openxmlformats.org/markup-compatibility/2006">
          <mc:Choice Requires="x14">
            <control shapeId="2136" r:id="rId76" name="Check Box 88">
              <controlPr defaultSize="0" autoFill="0" autoLine="0" autoPict="0">
                <anchor moveWithCells="1">
                  <from>
                    <xdr:col>9</xdr:col>
                    <xdr:colOff>66675</xdr:colOff>
                    <xdr:row>20</xdr:row>
                    <xdr:rowOff>152400</xdr:rowOff>
                  </from>
                  <to>
                    <xdr:col>10</xdr:col>
                    <xdr:colOff>66675</xdr:colOff>
                    <xdr:row>22</xdr:row>
                    <xdr:rowOff>0</xdr:rowOff>
                  </to>
                </anchor>
              </controlPr>
            </control>
          </mc:Choice>
        </mc:AlternateContent>
        <mc:AlternateContent xmlns:mc="http://schemas.openxmlformats.org/markup-compatibility/2006">
          <mc:Choice Requires="x14">
            <control shapeId="2137" r:id="rId77" name="Check Box 89">
              <controlPr defaultSize="0" autoFill="0" autoLine="0" autoPict="0">
                <anchor moveWithCells="1">
                  <from>
                    <xdr:col>10</xdr:col>
                    <xdr:colOff>47625</xdr:colOff>
                    <xdr:row>20</xdr:row>
                    <xdr:rowOff>171450</xdr:rowOff>
                  </from>
                  <to>
                    <xdr:col>11</xdr:col>
                    <xdr:colOff>57150</xdr:colOff>
                    <xdr:row>22</xdr:row>
                    <xdr:rowOff>9525</xdr:rowOff>
                  </to>
                </anchor>
              </controlPr>
            </control>
          </mc:Choice>
        </mc:AlternateContent>
        <mc:AlternateContent xmlns:mc="http://schemas.openxmlformats.org/markup-compatibility/2006">
          <mc:Choice Requires="x14">
            <control shapeId="2138" r:id="rId78" name="Check Box 90">
              <controlPr defaultSize="0" autoFill="0" autoLine="0" autoPict="0">
                <anchor moveWithCells="1">
                  <from>
                    <xdr:col>11</xdr:col>
                    <xdr:colOff>38100</xdr:colOff>
                    <xdr:row>20</xdr:row>
                    <xdr:rowOff>161925</xdr:rowOff>
                  </from>
                  <to>
                    <xdr:col>12</xdr:col>
                    <xdr:colOff>38100</xdr:colOff>
                    <xdr:row>22</xdr:row>
                    <xdr:rowOff>0</xdr:rowOff>
                  </to>
                </anchor>
              </controlPr>
            </control>
          </mc:Choice>
        </mc:AlternateContent>
        <mc:AlternateContent xmlns:mc="http://schemas.openxmlformats.org/markup-compatibility/2006">
          <mc:Choice Requires="x14">
            <control shapeId="2139" r:id="rId79" name="Check Box 91">
              <controlPr defaultSize="0" autoFill="0" autoLine="0" autoPict="0">
                <anchor moveWithCells="1">
                  <from>
                    <xdr:col>9</xdr:col>
                    <xdr:colOff>66675</xdr:colOff>
                    <xdr:row>21</xdr:row>
                    <xdr:rowOff>152400</xdr:rowOff>
                  </from>
                  <to>
                    <xdr:col>10</xdr:col>
                    <xdr:colOff>66675</xdr:colOff>
                    <xdr:row>23</xdr:row>
                    <xdr:rowOff>0</xdr:rowOff>
                  </to>
                </anchor>
              </controlPr>
            </control>
          </mc:Choice>
        </mc:AlternateContent>
        <mc:AlternateContent xmlns:mc="http://schemas.openxmlformats.org/markup-compatibility/2006">
          <mc:Choice Requires="x14">
            <control shapeId="2140" r:id="rId80" name="Check Box 92">
              <controlPr defaultSize="0" autoFill="0" autoLine="0" autoPict="0">
                <anchor moveWithCells="1">
                  <from>
                    <xdr:col>11</xdr:col>
                    <xdr:colOff>38100</xdr:colOff>
                    <xdr:row>21</xdr:row>
                    <xdr:rowOff>161925</xdr:rowOff>
                  </from>
                  <to>
                    <xdr:col>12</xdr:col>
                    <xdr:colOff>38100</xdr:colOff>
                    <xdr:row>23</xdr:row>
                    <xdr:rowOff>0</xdr:rowOff>
                  </to>
                </anchor>
              </controlPr>
            </control>
          </mc:Choice>
        </mc:AlternateContent>
        <mc:AlternateContent xmlns:mc="http://schemas.openxmlformats.org/markup-compatibility/2006">
          <mc:Choice Requires="x14">
            <control shapeId="2141" r:id="rId81" name="Check Box 93">
              <controlPr defaultSize="0" autoFill="0" autoLine="0" autoPict="0">
                <anchor moveWithCells="1">
                  <from>
                    <xdr:col>9</xdr:col>
                    <xdr:colOff>66675</xdr:colOff>
                    <xdr:row>21</xdr:row>
                    <xdr:rowOff>152400</xdr:rowOff>
                  </from>
                  <to>
                    <xdr:col>10</xdr:col>
                    <xdr:colOff>66675</xdr:colOff>
                    <xdr:row>23</xdr:row>
                    <xdr:rowOff>0</xdr:rowOff>
                  </to>
                </anchor>
              </controlPr>
            </control>
          </mc:Choice>
        </mc:AlternateContent>
        <mc:AlternateContent xmlns:mc="http://schemas.openxmlformats.org/markup-compatibility/2006">
          <mc:Choice Requires="x14">
            <control shapeId="2142" r:id="rId82" name="Check Box 94">
              <controlPr defaultSize="0" autoFill="0" autoLine="0" autoPict="0">
                <anchor moveWithCells="1">
                  <from>
                    <xdr:col>10</xdr:col>
                    <xdr:colOff>47625</xdr:colOff>
                    <xdr:row>21</xdr:row>
                    <xdr:rowOff>171450</xdr:rowOff>
                  </from>
                  <to>
                    <xdr:col>11</xdr:col>
                    <xdr:colOff>57150</xdr:colOff>
                    <xdr:row>23</xdr:row>
                    <xdr:rowOff>9525</xdr:rowOff>
                  </to>
                </anchor>
              </controlPr>
            </control>
          </mc:Choice>
        </mc:AlternateContent>
        <mc:AlternateContent xmlns:mc="http://schemas.openxmlformats.org/markup-compatibility/2006">
          <mc:Choice Requires="x14">
            <control shapeId="2143" r:id="rId83" name="Check Box 95">
              <controlPr defaultSize="0" autoFill="0" autoLine="0" autoPict="0">
                <anchor moveWithCells="1">
                  <from>
                    <xdr:col>11</xdr:col>
                    <xdr:colOff>38100</xdr:colOff>
                    <xdr:row>21</xdr:row>
                    <xdr:rowOff>161925</xdr:rowOff>
                  </from>
                  <to>
                    <xdr:col>12</xdr:col>
                    <xdr:colOff>38100</xdr:colOff>
                    <xdr:row>23</xdr:row>
                    <xdr:rowOff>0</xdr:rowOff>
                  </to>
                </anchor>
              </controlPr>
            </control>
          </mc:Choice>
        </mc:AlternateContent>
        <mc:AlternateContent xmlns:mc="http://schemas.openxmlformats.org/markup-compatibility/2006">
          <mc:Choice Requires="x14">
            <control shapeId="2144" r:id="rId84" name="Check Box 96">
              <controlPr defaultSize="0" autoFill="0" autoLine="0" autoPict="0">
                <anchor moveWithCells="1">
                  <from>
                    <xdr:col>9</xdr:col>
                    <xdr:colOff>66675</xdr:colOff>
                    <xdr:row>22</xdr:row>
                    <xdr:rowOff>152400</xdr:rowOff>
                  </from>
                  <to>
                    <xdr:col>10</xdr:col>
                    <xdr:colOff>66675</xdr:colOff>
                    <xdr:row>24</xdr:row>
                    <xdr:rowOff>0</xdr:rowOff>
                  </to>
                </anchor>
              </controlPr>
            </control>
          </mc:Choice>
        </mc:AlternateContent>
        <mc:AlternateContent xmlns:mc="http://schemas.openxmlformats.org/markup-compatibility/2006">
          <mc:Choice Requires="x14">
            <control shapeId="2145" r:id="rId85" name="Check Box 97">
              <controlPr defaultSize="0" autoFill="0" autoLine="0" autoPict="0">
                <anchor moveWithCells="1">
                  <from>
                    <xdr:col>11</xdr:col>
                    <xdr:colOff>38100</xdr:colOff>
                    <xdr:row>22</xdr:row>
                    <xdr:rowOff>161925</xdr:rowOff>
                  </from>
                  <to>
                    <xdr:col>12</xdr:col>
                    <xdr:colOff>38100</xdr:colOff>
                    <xdr:row>24</xdr:row>
                    <xdr:rowOff>0</xdr:rowOff>
                  </to>
                </anchor>
              </controlPr>
            </control>
          </mc:Choice>
        </mc:AlternateContent>
        <mc:AlternateContent xmlns:mc="http://schemas.openxmlformats.org/markup-compatibility/2006">
          <mc:Choice Requires="x14">
            <control shapeId="2146" r:id="rId86" name="Check Box 98">
              <controlPr defaultSize="0" autoFill="0" autoLine="0" autoPict="0">
                <anchor moveWithCells="1">
                  <from>
                    <xdr:col>9</xdr:col>
                    <xdr:colOff>66675</xdr:colOff>
                    <xdr:row>22</xdr:row>
                    <xdr:rowOff>152400</xdr:rowOff>
                  </from>
                  <to>
                    <xdr:col>10</xdr:col>
                    <xdr:colOff>66675</xdr:colOff>
                    <xdr:row>24</xdr:row>
                    <xdr:rowOff>0</xdr:rowOff>
                  </to>
                </anchor>
              </controlPr>
            </control>
          </mc:Choice>
        </mc:AlternateContent>
        <mc:AlternateContent xmlns:mc="http://schemas.openxmlformats.org/markup-compatibility/2006">
          <mc:Choice Requires="x14">
            <control shapeId="2147" r:id="rId87" name="Check Box 99">
              <controlPr defaultSize="0" autoFill="0" autoLine="0" autoPict="0">
                <anchor moveWithCells="1">
                  <from>
                    <xdr:col>10</xdr:col>
                    <xdr:colOff>47625</xdr:colOff>
                    <xdr:row>22</xdr:row>
                    <xdr:rowOff>171450</xdr:rowOff>
                  </from>
                  <to>
                    <xdr:col>11</xdr:col>
                    <xdr:colOff>57150</xdr:colOff>
                    <xdr:row>24</xdr:row>
                    <xdr:rowOff>9525</xdr:rowOff>
                  </to>
                </anchor>
              </controlPr>
            </control>
          </mc:Choice>
        </mc:AlternateContent>
        <mc:AlternateContent xmlns:mc="http://schemas.openxmlformats.org/markup-compatibility/2006">
          <mc:Choice Requires="x14">
            <control shapeId="2148" r:id="rId88" name="Check Box 100">
              <controlPr defaultSize="0" autoFill="0" autoLine="0" autoPict="0">
                <anchor moveWithCells="1">
                  <from>
                    <xdr:col>11</xdr:col>
                    <xdr:colOff>38100</xdr:colOff>
                    <xdr:row>22</xdr:row>
                    <xdr:rowOff>161925</xdr:rowOff>
                  </from>
                  <to>
                    <xdr:col>12</xdr:col>
                    <xdr:colOff>38100</xdr:colOff>
                    <xdr:row>24</xdr:row>
                    <xdr:rowOff>0</xdr:rowOff>
                  </to>
                </anchor>
              </controlPr>
            </control>
          </mc:Choice>
        </mc:AlternateContent>
        <mc:AlternateContent xmlns:mc="http://schemas.openxmlformats.org/markup-compatibility/2006">
          <mc:Choice Requires="x14">
            <control shapeId="2149" r:id="rId89" name="Check Box 101">
              <controlPr defaultSize="0" autoFill="0" autoLine="0" autoPict="0">
                <anchor moveWithCells="1">
                  <from>
                    <xdr:col>9</xdr:col>
                    <xdr:colOff>66675</xdr:colOff>
                    <xdr:row>23</xdr:row>
                    <xdr:rowOff>152400</xdr:rowOff>
                  </from>
                  <to>
                    <xdr:col>10</xdr:col>
                    <xdr:colOff>66675</xdr:colOff>
                    <xdr:row>25</xdr:row>
                    <xdr:rowOff>0</xdr:rowOff>
                  </to>
                </anchor>
              </controlPr>
            </control>
          </mc:Choice>
        </mc:AlternateContent>
        <mc:AlternateContent xmlns:mc="http://schemas.openxmlformats.org/markup-compatibility/2006">
          <mc:Choice Requires="x14">
            <control shapeId="2150" r:id="rId90" name="Check Box 102">
              <controlPr defaultSize="0" autoFill="0" autoLine="0" autoPict="0">
                <anchor moveWithCells="1">
                  <from>
                    <xdr:col>11</xdr:col>
                    <xdr:colOff>38100</xdr:colOff>
                    <xdr:row>23</xdr:row>
                    <xdr:rowOff>161925</xdr:rowOff>
                  </from>
                  <to>
                    <xdr:col>12</xdr:col>
                    <xdr:colOff>38100</xdr:colOff>
                    <xdr:row>25</xdr:row>
                    <xdr:rowOff>0</xdr:rowOff>
                  </to>
                </anchor>
              </controlPr>
            </control>
          </mc:Choice>
        </mc:AlternateContent>
        <mc:AlternateContent xmlns:mc="http://schemas.openxmlformats.org/markup-compatibility/2006">
          <mc:Choice Requires="x14">
            <control shapeId="2151" r:id="rId91" name="Check Box 103">
              <controlPr defaultSize="0" autoFill="0" autoLine="0" autoPict="0">
                <anchor moveWithCells="1">
                  <from>
                    <xdr:col>9</xdr:col>
                    <xdr:colOff>66675</xdr:colOff>
                    <xdr:row>23</xdr:row>
                    <xdr:rowOff>152400</xdr:rowOff>
                  </from>
                  <to>
                    <xdr:col>10</xdr:col>
                    <xdr:colOff>66675</xdr:colOff>
                    <xdr:row>25</xdr:row>
                    <xdr:rowOff>0</xdr:rowOff>
                  </to>
                </anchor>
              </controlPr>
            </control>
          </mc:Choice>
        </mc:AlternateContent>
        <mc:AlternateContent xmlns:mc="http://schemas.openxmlformats.org/markup-compatibility/2006">
          <mc:Choice Requires="x14">
            <control shapeId="2152" r:id="rId92" name="Check Box 104">
              <controlPr defaultSize="0" autoFill="0" autoLine="0" autoPict="0">
                <anchor moveWithCells="1">
                  <from>
                    <xdr:col>10</xdr:col>
                    <xdr:colOff>47625</xdr:colOff>
                    <xdr:row>23</xdr:row>
                    <xdr:rowOff>171450</xdr:rowOff>
                  </from>
                  <to>
                    <xdr:col>11</xdr:col>
                    <xdr:colOff>57150</xdr:colOff>
                    <xdr:row>25</xdr:row>
                    <xdr:rowOff>9525</xdr:rowOff>
                  </to>
                </anchor>
              </controlPr>
            </control>
          </mc:Choice>
        </mc:AlternateContent>
        <mc:AlternateContent xmlns:mc="http://schemas.openxmlformats.org/markup-compatibility/2006">
          <mc:Choice Requires="x14">
            <control shapeId="2153" r:id="rId93" name="Check Box 105">
              <controlPr defaultSize="0" autoFill="0" autoLine="0" autoPict="0">
                <anchor moveWithCells="1">
                  <from>
                    <xdr:col>11</xdr:col>
                    <xdr:colOff>38100</xdr:colOff>
                    <xdr:row>23</xdr:row>
                    <xdr:rowOff>161925</xdr:rowOff>
                  </from>
                  <to>
                    <xdr:col>12</xdr:col>
                    <xdr:colOff>38100</xdr:colOff>
                    <xdr:row>25</xdr:row>
                    <xdr:rowOff>0</xdr:rowOff>
                  </to>
                </anchor>
              </controlPr>
            </control>
          </mc:Choice>
        </mc:AlternateContent>
        <mc:AlternateContent xmlns:mc="http://schemas.openxmlformats.org/markup-compatibility/2006">
          <mc:Choice Requires="x14">
            <control shapeId="2154" r:id="rId94" name="Check Box 106">
              <controlPr defaultSize="0" autoFill="0" autoLine="0" autoPict="0">
                <anchor moveWithCells="1">
                  <from>
                    <xdr:col>9</xdr:col>
                    <xdr:colOff>66675</xdr:colOff>
                    <xdr:row>24</xdr:row>
                    <xdr:rowOff>152400</xdr:rowOff>
                  </from>
                  <to>
                    <xdr:col>10</xdr:col>
                    <xdr:colOff>66675</xdr:colOff>
                    <xdr:row>26</xdr:row>
                    <xdr:rowOff>0</xdr:rowOff>
                  </to>
                </anchor>
              </controlPr>
            </control>
          </mc:Choice>
        </mc:AlternateContent>
        <mc:AlternateContent xmlns:mc="http://schemas.openxmlformats.org/markup-compatibility/2006">
          <mc:Choice Requires="x14">
            <control shapeId="2155" r:id="rId95" name="Check Box 107">
              <controlPr defaultSize="0" autoFill="0" autoLine="0" autoPict="0">
                <anchor moveWithCells="1">
                  <from>
                    <xdr:col>11</xdr:col>
                    <xdr:colOff>38100</xdr:colOff>
                    <xdr:row>24</xdr:row>
                    <xdr:rowOff>161925</xdr:rowOff>
                  </from>
                  <to>
                    <xdr:col>12</xdr:col>
                    <xdr:colOff>38100</xdr:colOff>
                    <xdr:row>26</xdr:row>
                    <xdr:rowOff>0</xdr:rowOff>
                  </to>
                </anchor>
              </controlPr>
            </control>
          </mc:Choice>
        </mc:AlternateContent>
        <mc:AlternateContent xmlns:mc="http://schemas.openxmlformats.org/markup-compatibility/2006">
          <mc:Choice Requires="x14">
            <control shapeId="2156" r:id="rId96" name="Check Box 108">
              <controlPr defaultSize="0" autoFill="0" autoLine="0" autoPict="0">
                <anchor moveWithCells="1">
                  <from>
                    <xdr:col>9</xdr:col>
                    <xdr:colOff>66675</xdr:colOff>
                    <xdr:row>24</xdr:row>
                    <xdr:rowOff>152400</xdr:rowOff>
                  </from>
                  <to>
                    <xdr:col>10</xdr:col>
                    <xdr:colOff>66675</xdr:colOff>
                    <xdr:row>26</xdr:row>
                    <xdr:rowOff>0</xdr:rowOff>
                  </to>
                </anchor>
              </controlPr>
            </control>
          </mc:Choice>
        </mc:AlternateContent>
        <mc:AlternateContent xmlns:mc="http://schemas.openxmlformats.org/markup-compatibility/2006">
          <mc:Choice Requires="x14">
            <control shapeId="2157" r:id="rId97" name="Check Box 109">
              <controlPr defaultSize="0" autoFill="0" autoLine="0" autoPict="0">
                <anchor moveWithCells="1">
                  <from>
                    <xdr:col>10</xdr:col>
                    <xdr:colOff>47625</xdr:colOff>
                    <xdr:row>24</xdr:row>
                    <xdr:rowOff>171450</xdr:rowOff>
                  </from>
                  <to>
                    <xdr:col>11</xdr:col>
                    <xdr:colOff>57150</xdr:colOff>
                    <xdr:row>26</xdr:row>
                    <xdr:rowOff>9525</xdr:rowOff>
                  </to>
                </anchor>
              </controlPr>
            </control>
          </mc:Choice>
        </mc:AlternateContent>
        <mc:AlternateContent xmlns:mc="http://schemas.openxmlformats.org/markup-compatibility/2006">
          <mc:Choice Requires="x14">
            <control shapeId="2158" r:id="rId98" name="Check Box 110">
              <controlPr defaultSize="0" autoFill="0" autoLine="0" autoPict="0">
                <anchor moveWithCells="1">
                  <from>
                    <xdr:col>11</xdr:col>
                    <xdr:colOff>38100</xdr:colOff>
                    <xdr:row>24</xdr:row>
                    <xdr:rowOff>161925</xdr:rowOff>
                  </from>
                  <to>
                    <xdr:col>12</xdr:col>
                    <xdr:colOff>38100</xdr:colOff>
                    <xdr:row>26</xdr:row>
                    <xdr:rowOff>0</xdr:rowOff>
                  </to>
                </anchor>
              </controlPr>
            </control>
          </mc:Choice>
        </mc:AlternateContent>
        <mc:AlternateContent xmlns:mc="http://schemas.openxmlformats.org/markup-compatibility/2006">
          <mc:Choice Requires="x14">
            <control shapeId="2159" r:id="rId99" name="Check Box 111">
              <controlPr defaultSize="0" autoFill="0" autoLine="0" autoPict="0">
                <anchor moveWithCells="1">
                  <from>
                    <xdr:col>9</xdr:col>
                    <xdr:colOff>66675</xdr:colOff>
                    <xdr:row>25</xdr:row>
                    <xdr:rowOff>152400</xdr:rowOff>
                  </from>
                  <to>
                    <xdr:col>10</xdr:col>
                    <xdr:colOff>66675</xdr:colOff>
                    <xdr:row>27</xdr:row>
                    <xdr:rowOff>0</xdr:rowOff>
                  </to>
                </anchor>
              </controlPr>
            </control>
          </mc:Choice>
        </mc:AlternateContent>
        <mc:AlternateContent xmlns:mc="http://schemas.openxmlformats.org/markup-compatibility/2006">
          <mc:Choice Requires="x14">
            <control shapeId="2160" r:id="rId100" name="Check Box 112">
              <controlPr defaultSize="0" autoFill="0" autoLine="0" autoPict="0">
                <anchor moveWithCells="1">
                  <from>
                    <xdr:col>11</xdr:col>
                    <xdr:colOff>38100</xdr:colOff>
                    <xdr:row>25</xdr:row>
                    <xdr:rowOff>161925</xdr:rowOff>
                  </from>
                  <to>
                    <xdr:col>12</xdr:col>
                    <xdr:colOff>38100</xdr:colOff>
                    <xdr:row>27</xdr:row>
                    <xdr:rowOff>0</xdr:rowOff>
                  </to>
                </anchor>
              </controlPr>
            </control>
          </mc:Choice>
        </mc:AlternateContent>
        <mc:AlternateContent xmlns:mc="http://schemas.openxmlformats.org/markup-compatibility/2006">
          <mc:Choice Requires="x14">
            <control shapeId="2161" r:id="rId101" name="Check Box 113">
              <controlPr defaultSize="0" autoFill="0" autoLine="0" autoPict="0">
                <anchor moveWithCells="1">
                  <from>
                    <xdr:col>9</xdr:col>
                    <xdr:colOff>66675</xdr:colOff>
                    <xdr:row>25</xdr:row>
                    <xdr:rowOff>152400</xdr:rowOff>
                  </from>
                  <to>
                    <xdr:col>10</xdr:col>
                    <xdr:colOff>66675</xdr:colOff>
                    <xdr:row>27</xdr:row>
                    <xdr:rowOff>0</xdr:rowOff>
                  </to>
                </anchor>
              </controlPr>
            </control>
          </mc:Choice>
        </mc:AlternateContent>
        <mc:AlternateContent xmlns:mc="http://schemas.openxmlformats.org/markup-compatibility/2006">
          <mc:Choice Requires="x14">
            <control shapeId="2162" r:id="rId102" name="Check Box 114">
              <controlPr defaultSize="0" autoFill="0" autoLine="0" autoPict="0">
                <anchor moveWithCells="1">
                  <from>
                    <xdr:col>10</xdr:col>
                    <xdr:colOff>47625</xdr:colOff>
                    <xdr:row>25</xdr:row>
                    <xdr:rowOff>171450</xdr:rowOff>
                  </from>
                  <to>
                    <xdr:col>11</xdr:col>
                    <xdr:colOff>57150</xdr:colOff>
                    <xdr:row>27</xdr:row>
                    <xdr:rowOff>9525</xdr:rowOff>
                  </to>
                </anchor>
              </controlPr>
            </control>
          </mc:Choice>
        </mc:AlternateContent>
        <mc:AlternateContent xmlns:mc="http://schemas.openxmlformats.org/markup-compatibility/2006">
          <mc:Choice Requires="x14">
            <control shapeId="2163" r:id="rId103" name="Check Box 115">
              <controlPr defaultSize="0" autoFill="0" autoLine="0" autoPict="0">
                <anchor moveWithCells="1">
                  <from>
                    <xdr:col>11</xdr:col>
                    <xdr:colOff>38100</xdr:colOff>
                    <xdr:row>25</xdr:row>
                    <xdr:rowOff>161925</xdr:rowOff>
                  </from>
                  <to>
                    <xdr:col>12</xdr:col>
                    <xdr:colOff>38100</xdr:colOff>
                    <xdr:row>27</xdr:row>
                    <xdr:rowOff>0</xdr:rowOff>
                  </to>
                </anchor>
              </controlPr>
            </control>
          </mc:Choice>
        </mc:AlternateContent>
        <mc:AlternateContent xmlns:mc="http://schemas.openxmlformats.org/markup-compatibility/2006">
          <mc:Choice Requires="x14">
            <control shapeId="2164" r:id="rId104" name="Check Box 116">
              <controlPr defaultSize="0" autoFill="0" autoLine="0" autoPict="0">
                <anchor moveWithCells="1">
                  <from>
                    <xdr:col>9</xdr:col>
                    <xdr:colOff>66675</xdr:colOff>
                    <xdr:row>26</xdr:row>
                    <xdr:rowOff>152400</xdr:rowOff>
                  </from>
                  <to>
                    <xdr:col>10</xdr:col>
                    <xdr:colOff>66675</xdr:colOff>
                    <xdr:row>28</xdr:row>
                    <xdr:rowOff>0</xdr:rowOff>
                  </to>
                </anchor>
              </controlPr>
            </control>
          </mc:Choice>
        </mc:AlternateContent>
        <mc:AlternateContent xmlns:mc="http://schemas.openxmlformats.org/markup-compatibility/2006">
          <mc:Choice Requires="x14">
            <control shapeId="2165" r:id="rId105" name="Check Box 117">
              <controlPr defaultSize="0" autoFill="0" autoLine="0" autoPict="0">
                <anchor moveWithCells="1">
                  <from>
                    <xdr:col>11</xdr:col>
                    <xdr:colOff>38100</xdr:colOff>
                    <xdr:row>26</xdr:row>
                    <xdr:rowOff>161925</xdr:rowOff>
                  </from>
                  <to>
                    <xdr:col>12</xdr:col>
                    <xdr:colOff>38100</xdr:colOff>
                    <xdr:row>28</xdr:row>
                    <xdr:rowOff>0</xdr:rowOff>
                  </to>
                </anchor>
              </controlPr>
            </control>
          </mc:Choice>
        </mc:AlternateContent>
        <mc:AlternateContent xmlns:mc="http://schemas.openxmlformats.org/markup-compatibility/2006">
          <mc:Choice Requires="x14">
            <control shapeId="2166" r:id="rId106" name="Check Box 118">
              <controlPr defaultSize="0" autoFill="0" autoLine="0" autoPict="0">
                <anchor moveWithCells="1">
                  <from>
                    <xdr:col>9</xdr:col>
                    <xdr:colOff>66675</xdr:colOff>
                    <xdr:row>26</xdr:row>
                    <xdr:rowOff>152400</xdr:rowOff>
                  </from>
                  <to>
                    <xdr:col>10</xdr:col>
                    <xdr:colOff>66675</xdr:colOff>
                    <xdr:row>28</xdr:row>
                    <xdr:rowOff>0</xdr:rowOff>
                  </to>
                </anchor>
              </controlPr>
            </control>
          </mc:Choice>
        </mc:AlternateContent>
        <mc:AlternateContent xmlns:mc="http://schemas.openxmlformats.org/markup-compatibility/2006">
          <mc:Choice Requires="x14">
            <control shapeId="2167" r:id="rId107" name="Check Box 119">
              <controlPr defaultSize="0" autoFill="0" autoLine="0" autoPict="0">
                <anchor moveWithCells="1">
                  <from>
                    <xdr:col>10</xdr:col>
                    <xdr:colOff>47625</xdr:colOff>
                    <xdr:row>26</xdr:row>
                    <xdr:rowOff>171450</xdr:rowOff>
                  </from>
                  <to>
                    <xdr:col>11</xdr:col>
                    <xdr:colOff>57150</xdr:colOff>
                    <xdr:row>28</xdr:row>
                    <xdr:rowOff>9525</xdr:rowOff>
                  </to>
                </anchor>
              </controlPr>
            </control>
          </mc:Choice>
        </mc:AlternateContent>
        <mc:AlternateContent xmlns:mc="http://schemas.openxmlformats.org/markup-compatibility/2006">
          <mc:Choice Requires="x14">
            <control shapeId="2168" r:id="rId108" name="Check Box 120">
              <controlPr defaultSize="0" autoFill="0" autoLine="0" autoPict="0">
                <anchor moveWithCells="1">
                  <from>
                    <xdr:col>11</xdr:col>
                    <xdr:colOff>38100</xdr:colOff>
                    <xdr:row>26</xdr:row>
                    <xdr:rowOff>161925</xdr:rowOff>
                  </from>
                  <to>
                    <xdr:col>12</xdr:col>
                    <xdr:colOff>38100</xdr:colOff>
                    <xdr:row>28</xdr:row>
                    <xdr:rowOff>0</xdr:rowOff>
                  </to>
                </anchor>
              </controlPr>
            </control>
          </mc:Choice>
        </mc:AlternateContent>
        <mc:AlternateContent xmlns:mc="http://schemas.openxmlformats.org/markup-compatibility/2006">
          <mc:Choice Requires="x14">
            <control shapeId="2170" r:id="rId109" name="Check Box 122">
              <controlPr defaultSize="0" autoFill="0" autoLine="0" autoPict="0">
                <anchor moveWithCells="1">
                  <from>
                    <xdr:col>11</xdr:col>
                    <xdr:colOff>38100</xdr:colOff>
                    <xdr:row>27</xdr:row>
                    <xdr:rowOff>161925</xdr:rowOff>
                  </from>
                  <to>
                    <xdr:col>12</xdr:col>
                    <xdr:colOff>38100</xdr:colOff>
                    <xdr:row>29</xdr:row>
                    <xdr:rowOff>0</xdr:rowOff>
                  </to>
                </anchor>
              </controlPr>
            </control>
          </mc:Choice>
        </mc:AlternateContent>
        <mc:AlternateContent xmlns:mc="http://schemas.openxmlformats.org/markup-compatibility/2006">
          <mc:Choice Requires="x14">
            <control shapeId="2172" r:id="rId110" name="Check Box 124">
              <controlPr defaultSize="0" autoFill="0" autoLine="0" autoPict="0">
                <anchor moveWithCells="1">
                  <from>
                    <xdr:col>10</xdr:col>
                    <xdr:colOff>47625</xdr:colOff>
                    <xdr:row>27</xdr:row>
                    <xdr:rowOff>171450</xdr:rowOff>
                  </from>
                  <to>
                    <xdr:col>11</xdr:col>
                    <xdr:colOff>57150</xdr:colOff>
                    <xdr:row>29</xdr:row>
                    <xdr:rowOff>9525</xdr:rowOff>
                  </to>
                </anchor>
              </controlPr>
            </control>
          </mc:Choice>
        </mc:AlternateContent>
        <mc:AlternateContent xmlns:mc="http://schemas.openxmlformats.org/markup-compatibility/2006">
          <mc:Choice Requires="x14">
            <control shapeId="2173" r:id="rId111" name="Check Box 125">
              <controlPr defaultSize="0" autoFill="0" autoLine="0" autoPict="0">
                <anchor moveWithCells="1">
                  <from>
                    <xdr:col>11</xdr:col>
                    <xdr:colOff>38100</xdr:colOff>
                    <xdr:row>27</xdr:row>
                    <xdr:rowOff>161925</xdr:rowOff>
                  </from>
                  <to>
                    <xdr:col>12</xdr:col>
                    <xdr:colOff>38100</xdr:colOff>
                    <xdr:row>29</xdr:row>
                    <xdr:rowOff>0</xdr:rowOff>
                  </to>
                </anchor>
              </controlPr>
            </control>
          </mc:Choice>
        </mc:AlternateContent>
        <mc:AlternateContent xmlns:mc="http://schemas.openxmlformats.org/markup-compatibility/2006">
          <mc:Choice Requires="x14">
            <control shapeId="2175" r:id="rId112" name="Check Box 127">
              <controlPr defaultSize="0" autoFill="0" autoLine="0" autoPict="0">
                <anchor moveWithCells="1">
                  <from>
                    <xdr:col>11</xdr:col>
                    <xdr:colOff>38100</xdr:colOff>
                    <xdr:row>28</xdr:row>
                    <xdr:rowOff>161925</xdr:rowOff>
                  </from>
                  <to>
                    <xdr:col>12</xdr:col>
                    <xdr:colOff>38100</xdr:colOff>
                    <xdr:row>30</xdr:row>
                    <xdr:rowOff>0</xdr:rowOff>
                  </to>
                </anchor>
              </controlPr>
            </control>
          </mc:Choice>
        </mc:AlternateContent>
        <mc:AlternateContent xmlns:mc="http://schemas.openxmlformats.org/markup-compatibility/2006">
          <mc:Choice Requires="x14">
            <control shapeId="2177" r:id="rId113" name="Check Box 129">
              <controlPr defaultSize="0" autoFill="0" autoLine="0" autoPict="0">
                <anchor moveWithCells="1">
                  <from>
                    <xdr:col>10</xdr:col>
                    <xdr:colOff>47625</xdr:colOff>
                    <xdr:row>28</xdr:row>
                    <xdr:rowOff>171450</xdr:rowOff>
                  </from>
                  <to>
                    <xdr:col>11</xdr:col>
                    <xdr:colOff>57150</xdr:colOff>
                    <xdr:row>30</xdr:row>
                    <xdr:rowOff>9525</xdr:rowOff>
                  </to>
                </anchor>
              </controlPr>
            </control>
          </mc:Choice>
        </mc:AlternateContent>
        <mc:AlternateContent xmlns:mc="http://schemas.openxmlformats.org/markup-compatibility/2006">
          <mc:Choice Requires="x14">
            <control shapeId="2178" r:id="rId114" name="Check Box 130">
              <controlPr defaultSize="0" autoFill="0" autoLine="0" autoPict="0">
                <anchor moveWithCells="1">
                  <from>
                    <xdr:col>11</xdr:col>
                    <xdr:colOff>38100</xdr:colOff>
                    <xdr:row>28</xdr:row>
                    <xdr:rowOff>161925</xdr:rowOff>
                  </from>
                  <to>
                    <xdr:col>12</xdr:col>
                    <xdr:colOff>38100</xdr:colOff>
                    <xdr:row>30</xdr:row>
                    <xdr:rowOff>0</xdr:rowOff>
                  </to>
                </anchor>
              </controlPr>
            </control>
          </mc:Choice>
        </mc:AlternateContent>
        <mc:AlternateContent xmlns:mc="http://schemas.openxmlformats.org/markup-compatibility/2006">
          <mc:Choice Requires="x14">
            <control shapeId="2180" r:id="rId115" name="Check Box 132">
              <controlPr defaultSize="0" autoFill="0" autoLine="0" autoPict="0">
                <anchor moveWithCells="1">
                  <from>
                    <xdr:col>11</xdr:col>
                    <xdr:colOff>38100</xdr:colOff>
                    <xdr:row>29</xdr:row>
                    <xdr:rowOff>161925</xdr:rowOff>
                  </from>
                  <to>
                    <xdr:col>12</xdr:col>
                    <xdr:colOff>38100</xdr:colOff>
                    <xdr:row>31</xdr:row>
                    <xdr:rowOff>0</xdr:rowOff>
                  </to>
                </anchor>
              </controlPr>
            </control>
          </mc:Choice>
        </mc:AlternateContent>
        <mc:AlternateContent xmlns:mc="http://schemas.openxmlformats.org/markup-compatibility/2006">
          <mc:Choice Requires="x14">
            <control shapeId="2182" r:id="rId116" name="Check Box 134">
              <controlPr defaultSize="0" autoFill="0" autoLine="0" autoPict="0">
                <anchor moveWithCells="1">
                  <from>
                    <xdr:col>10</xdr:col>
                    <xdr:colOff>47625</xdr:colOff>
                    <xdr:row>29</xdr:row>
                    <xdr:rowOff>171450</xdr:rowOff>
                  </from>
                  <to>
                    <xdr:col>11</xdr:col>
                    <xdr:colOff>57150</xdr:colOff>
                    <xdr:row>31</xdr:row>
                    <xdr:rowOff>9525</xdr:rowOff>
                  </to>
                </anchor>
              </controlPr>
            </control>
          </mc:Choice>
        </mc:AlternateContent>
        <mc:AlternateContent xmlns:mc="http://schemas.openxmlformats.org/markup-compatibility/2006">
          <mc:Choice Requires="x14">
            <control shapeId="2183" r:id="rId117" name="Check Box 135">
              <controlPr defaultSize="0" autoFill="0" autoLine="0" autoPict="0">
                <anchor moveWithCells="1">
                  <from>
                    <xdr:col>11</xdr:col>
                    <xdr:colOff>38100</xdr:colOff>
                    <xdr:row>29</xdr:row>
                    <xdr:rowOff>161925</xdr:rowOff>
                  </from>
                  <to>
                    <xdr:col>12</xdr:col>
                    <xdr:colOff>38100</xdr:colOff>
                    <xdr:row>31</xdr:row>
                    <xdr:rowOff>0</xdr:rowOff>
                  </to>
                </anchor>
              </controlPr>
            </control>
          </mc:Choice>
        </mc:AlternateContent>
        <mc:AlternateContent xmlns:mc="http://schemas.openxmlformats.org/markup-compatibility/2006">
          <mc:Choice Requires="x14">
            <control shapeId="2185" r:id="rId118" name="Check Box 137">
              <controlPr defaultSize="0" autoFill="0" autoLine="0" autoPict="0">
                <anchor moveWithCells="1">
                  <from>
                    <xdr:col>11</xdr:col>
                    <xdr:colOff>38100</xdr:colOff>
                    <xdr:row>30</xdr:row>
                    <xdr:rowOff>161925</xdr:rowOff>
                  </from>
                  <to>
                    <xdr:col>12</xdr:col>
                    <xdr:colOff>38100</xdr:colOff>
                    <xdr:row>32</xdr:row>
                    <xdr:rowOff>0</xdr:rowOff>
                  </to>
                </anchor>
              </controlPr>
            </control>
          </mc:Choice>
        </mc:AlternateContent>
        <mc:AlternateContent xmlns:mc="http://schemas.openxmlformats.org/markup-compatibility/2006">
          <mc:Choice Requires="x14">
            <control shapeId="2192" r:id="rId119" name="Check Box 144">
              <controlPr defaultSize="0" autoFill="0" autoLine="0" autoPict="0">
                <anchor moveWithCells="1">
                  <from>
                    <xdr:col>10</xdr:col>
                    <xdr:colOff>47625</xdr:colOff>
                    <xdr:row>5</xdr:row>
                    <xdr:rowOff>171450</xdr:rowOff>
                  </from>
                  <to>
                    <xdr:col>11</xdr:col>
                    <xdr:colOff>57150</xdr:colOff>
                    <xdr:row>7</xdr:row>
                    <xdr:rowOff>9525</xdr:rowOff>
                  </to>
                </anchor>
              </controlPr>
            </control>
          </mc:Choice>
        </mc:AlternateContent>
        <mc:AlternateContent xmlns:mc="http://schemas.openxmlformats.org/markup-compatibility/2006">
          <mc:Choice Requires="x14">
            <control shapeId="2193" r:id="rId120" name="Check Box 145">
              <controlPr defaultSize="0" autoFill="0" autoLine="0" autoPict="0">
                <anchor moveWithCells="1">
                  <from>
                    <xdr:col>11</xdr:col>
                    <xdr:colOff>38100</xdr:colOff>
                    <xdr:row>5</xdr:row>
                    <xdr:rowOff>161925</xdr:rowOff>
                  </from>
                  <to>
                    <xdr:col>12</xdr:col>
                    <xdr:colOff>38100</xdr:colOff>
                    <xdr:row>7</xdr:row>
                    <xdr:rowOff>0</xdr:rowOff>
                  </to>
                </anchor>
              </controlPr>
            </control>
          </mc:Choice>
        </mc:AlternateContent>
        <mc:AlternateContent xmlns:mc="http://schemas.openxmlformats.org/markup-compatibility/2006">
          <mc:Choice Requires="x14">
            <control shapeId="2194" r:id="rId121" name="Check Box 146">
              <controlPr defaultSize="0" autoFill="0" autoLine="0" autoPict="0">
                <anchor moveWithCells="1">
                  <from>
                    <xdr:col>9</xdr:col>
                    <xdr:colOff>66675</xdr:colOff>
                    <xdr:row>26</xdr:row>
                    <xdr:rowOff>152400</xdr:rowOff>
                  </from>
                  <to>
                    <xdr:col>10</xdr:col>
                    <xdr:colOff>66675</xdr:colOff>
                    <xdr:row>28</xdr:row>
                    <xdr:rowOff>0</xdr:rowOff>
                  </to>
                </anchor>
              </controlPr>
            </control>
          </mc:Choice>
        </mc:AlternateContent>
        <mc:AlternateContent xmlns:mc="http://schemas.openxmlformats.org/markup-compatibility/2006">
          <mc:Choice Requires="x14">
            <control shapeId="2195" r:id="rId122" name="Check Box 147">
              <controlPr defaultSize="0" autoFill="0" autoLine="0" autoPict="0">
                <anchor moveWithCells="1">
                  <from>
                    <xdr:col>11</xdr:col>
                    <xdr:colOff>38100</xdr:colOff>
                    <xdr:row>26</xdr:row>
                    <xdr:rowOff>161925</xdr:rowOff>
                  </from>
                  <to>
                    <xdr:col>12</xdr:col>
                    <xdr:colOff>38100</xdr:colOff>
                    <xdr:row>28</xdr:row>
                    <xdr:rowOff>0</xdr:rowOff>
                  </to>
                </anchor>
              </controlPr>
            </control>
          </mc:Choice>
        </mc:AlternateContent>
        <mc:AlternateContent xmlns:mc="http://schemas.openxmlformats.org/markup-compatibility/2006">
          <mc:Choice Requires="x14">
            <control shapeId="2196" r:id="rId123" name="Check Box 148">
              <controlPr defaultSize="0" autoFill="0" autoLine="0" autoPict="0">
                <anchor moveWithCells="1">
                  <from>
                    <xdr:col>9</xdr:col>
                    <xdr:colOff>66675</xdr:colOff>
                    <xdr:row>26</xdr:row>
                    <xdr:rowOff>152400</xdr:rowOff>
                  </from>
                  <to>
                    <xdr:col>10</xdr:col>
                    <xdr:colOff>66675</xdr:colOff>
                    <xdr:row>28</xdr:row>
                    <xdr:rowOff>0</xdr:rowOff>
                  </to>
                </anchor>
              </controlPr>
            </control>
          </mc:Choice>
        </mc:AlternateContent>
        <mc:AlternateContent xmlns:mc="http://schemas.openxmlformats.org/markup-compatibility/2006">
          <mc:Choice Requires="x14">
            <control shapeId="2197" r:id="rId124" name="Check Box 149">
              <controlPr defaultSize="0" autoFill="0" autoLine="0" autoPict="0">
                <anchor moveWithCells="1">
                  <from>
                    <xdr:col>10</xdr:col>
                    <xdr:colOff>47625</xdr:colOff>
                    <xdr:row>26</xdr:row>
                    <xdr:rowOff>171450</xdr:rowOff>
                  </from>
                  <to>
                    <xdr:col>11</xdr:col>
                    <xdr:colOff>57150</xdr:colOff>
                    <xdr:row>28</xdr:row>
                    <xdr:rowOff>9525</xdr:rowOff>
                  </to>
                </anchor>
              </controlPr>
            </control>
          </mc:Choice>
        </mc:AlternateContent>
        <mc:AlternateContent xmlns:mc="http://schemas.openxmlformats.org/markup-compatibility/2006">
          <mc:Choice Requires="x14">
            <control shapeId="2198" r:id="rId125" name="Check Box 150">
              <controlPr defaultSize="0" autoFill="0" autoLine="0" autoPict="0">
                <anchor moveWithCells="1">
                  <from>
                    <xdr:col>11</xdr:col>
                    <xdr:colOff>38100</xdr:colOff>
                    <xdr:row>26</xdr:row>
                    <xdr:rowOff>161925</xdr:rowOff>
                  </from>
                  <to>
                    <xdr:col>12</xdr:col>
                    <xdr:colOff>38100</xdr:colOff>
                    <xdr:row>28</xdr:row>
                    <xdr:rowOff>0</xdr:rowOff>
                  </to>
                </anchor>
              </controlPr>
            </control>
          </mc:Choice>
        </mc:AlternateContent>
        <mc:AlternateContent xmlns:mc="http://schemas.openxmlformats.org/markup-compatibility/2006">
          <mc:Choice Requires="x14">
            <control shapeId="2199" r:id="rId126" name="Check Box 151">
              <controlPr defaultSize="0" autoFill="0" autoLine="0" autoPict="0">
                <anchor moveWithCells="1">
                  <from>
                    <xdr:col>11</xdr:col>
                    <xdr:colOff>38100</xdr:colOff>
                    <xdr:row>27</xdr:row>
                    <xdr:rowOff>161925</xdr:rowOff>
                  </from>
                  <to>
                    <xdr:col>12</xdr:col>
                    <xdr:colOff>38100</xdr:colOff>
                    <xdr:row>29</xdr:row>
                    <xdr:rowOff>0</xdr:rowOff>
                  </to>
                </anchor>
              </controlPr>
            </control>
          </mc:Choice>
        </mc:AlternateContent>
        <mc:AlternateContent xmlns:mc="http://schemas.openxmlformats.org/markup-compatibility/2006">
          <mc:Choice Requires="x14">
            <control shapeId="2200" r:id="rId127" name="Check Box 152">
              <controlPr defaultSize="0" autoFill="0" autoLine="0" autoPict="0">
                <anchor moveWithCells="1">
                  <from>
                    <xdr:col>11</xdr:col>
                    <xdr:colOff>38100</xdr:colOff>
                    <xdr:row>27</xdr:row>
                    <xdr:rowOff>161925</xdr:rowOff>
                  </from>
                  <to>
                    <xdr:col>12</xdr:col>
                    <xdr:colOff>38100</xdr:colOff>
                    <xdr:row>29</xdr:row>
                    <xdr:rowOff>0</xdr:rowOff>
                  </to>
                </anchor>
              </controlPr>
            </control>
          </mc:Choice>
        </mc:AlternateContent>
        <mc:AlternateContent xmlns:mc="http://schemas.openxmlformats.org/markup-compatibility/2006">
          <mc:Choice Requires="x14">
            <control shapeId="2201" r:id="rId128" name="Check Box 153">
              <controlPr defaultSize="0" autoFill="0" autoLine="0" autoPict="0">
                <anchor moveWithCells="1">
                  <from>
                    <xdr:col>9</xdr:col>
                    <xdr:colOff>66675</xdr:colOff>
                    <xdr:row>27</xdr:row>
                    <xdr:rowOff>152400</xdr:rowOff>
                  </from>
                  <to>
                    <xdr:col>10</xdr:col>
                    <xdr:colOff>66675</xdr:colOff>
                    <xdr:row>29</xdr:row>
                    <xdr:rowOff>0</xdr:rowOff>
                  </to>
                </anchor>
              </controlPr>
            </control>
          </mc:Choice>
        </mc:AlternateContent>
        <mc:AlternateContent xmlns:mc="http://schemas.openxmlformats.org/markup-compatibility/2006">
          <mc:Choice Requires="x14">
            <control shapeId="2202" r:id="rId129" name="Check Box 154">
              <controlPr defaultSize="0" autoFill="0" autoLine="0" autoPict="0">
                <anchor moveWithCells="1">
                  <from>
                    <xdr:col>11</xdr:col>
                    <xdr:colOff>38100</xdr:colOff>
                    <xdr:row>27</xdr:row>
                    <xdr:rowOff>161925</xdr:rowOff>
                  </from>
                  <to>
                    <xdr:col>12</xdr:col>
                    <xdr:colOff>38100</xdr:colOff>
                    <xdr:row>29</xdr:row>
                    <xdr:rowOff>0</xdr:rowOff>
                  </to>
                </anchor>
              </controlPr>
            </control>
          </mc:Choice>
        </mc:AlternateContent>
        <mc:AlternateContent xmlns:mc="http://schemas.openxmlformats.org/markup-compatibility/2006">
          <mc:Choice Requires="x14">
            <control shapeId="2203" r:id="rId130" name="Check Box 155">
              <controlPr defaultSize="0" autoFill="0" autoLine="0" autoPict="0">
                <anchor moveWithCells="1">
                  <from>
                    <xdr:col>9</xdr:col>
                    <xdr:colOff>66675</xdr:colOff>
                    <xdr:row>27</xdr:row>
                    <xdr:rowOff>152400</xdr:rowOff>
                  </from>
                  <to>
                    <xdr:col>10</xdr:col>
                    <xdr:colOff>66675</xdr:colOff>
                    <xdr:row>29</xdr:row>
                    <xdr:rowOff>0</xdr:rowOff>
                  </to>
                </anchor>
              </controlPr>
            </control>
          </mc:Choice>
        </mc:AlternateContent>
        <mc:AlternateContent xmlns:mc="http://schemas.openxmlformats.org/markup-compatibility/2006">
          <mc:Choice Requires="x14">
            <control shapeId="2204" r:id="rId131" name="Check Box 156">
              <controlPr defaultSize="0" autoFill="0" autoLine="0" autoPict="0">
                <anchor moveWithCells="1">
                  <from>
                    <xdr:col>10</xdr:col>
                    <xdr:colOff>47625</xdr:colOff>
                    <xdr:row>27</xdr:row>
                    <xdr:rowOff>171450</xdr:rowOff>
                  </from>
                  <to>
                    <xdr:col>11</xdr:col>
                    <xdr:colOff>57150</xdr:colOff>
                    <xdr:row>29</xdr:row>
                    <xdr:rowOff>9525</xdr:rowOff>
                  </to>
                </anchor>
              </controlPr>
            </control>
          </mc:Choice>
        </mc:AlternateContent>
        <mc:AlternateContent xmlns:mc="http://schemas.openxmlformats.org/markup-compatibility/2006">
          <mc:Choice Requires="x14">
            <control shapeId="2205" r:id="rId132" name="Check Box 157">
              <controlPr defaultSize="0" autoFill="0" autoLine="0" autoPict="0">
                <anchor moveWithCells="1">
                  <from>
                    <xdr:col>11</xdr:col>
                    <xdr:colOff>38100</xdr:colOff>
                    <xdr:row>27</xdr:row>
                    <xdr:rowOff>161925</xdr:rowOff>
                  </from>
                  <to>
                    <xdr:col>12</xdr:col>
                    <xdr:colOff>38100</xdr:colOff>
                    <xdr:row>29</xdr:row>
                    <xdr:rowOff>0</xdr:rowOff>
                  </to>
                </anchor>
              </controlPr>
            </control>
          </mc:Choice>
        </mc:AlternateContent>
        <mc:AlternateContent xmlns:mc="http://schemas.openxmlformats.org/markup-compatibility/2006">
          <mc:Choice Requires="x14">
            <control shapeId="2206" r:id="rId133" name="Check Box 158">
              <controlPr defaultSize="0" autoFill="0" autoLine="0" autoPict="0">
                <anchor moveWithCells="1">
                  <from>
                    <xdr:col>11</xdr:col>
                    <xdr:colOff>38100</xdr:colOff>
                    <xdr:row>28</xdr:row>
                    <xdr:rowOff>161925</xdr:rowOff>
                  </from>
                  <to>
                    <xdr:col>12</xdr:col>
                    <xdr:colOff>38100</xdr:colOff>
                    <xdr:row>30</xdr:row>
                    <xdr:rowOff>0</xdr:rowOff>
                  </to>
                </anchor>
              </controlPr>
            </control>
          </mc:Choice>
        </mc:AlternateContent>
        <mc:AlternateContent xmlns:mc="http://schemas.openxmlformats.org/markup-compatibility/2006">
          <mc:Choice Requires="x14">
            <control shapeId="2207" r:id="rId134" name="Check Box 159">
              <controlPr defaultSize="0" autoFill="0" autoLine="0" autoPict="0">
                <anchor moveWithCells="1">
                  <from>
                    <xdr:col>11</xdr:col>
                    <xdr:colOff>38100</xdr:colOff>
                    <xdr:row>28</xdr:row>
                    <xdr:rowOff>161925</xdr:rowOff>
                  </from>
                  <to>
                    <xdr:col>12</xdr:col>
                    <xdr:colOff>38100</xdr:colOff>
                    <xdr:row>30</xdr:row>
                    <xdr:rowOff>0</xdr:rowOff>
                  </to>
                </anchor>
              </controlPr>
            </control>
          </mc:Choice>
        </mc:AlternateContent>
        <mc:AlternateContent xmlns:mc="http://schemas.openxmlformats.org/markup-compatibility/2006">
          <mc:Choice Requires="x14">
            <control shapeId="2208" r:id="rId135" name="Check Box 160">
              <controlPr defaultSize="0" autoFill="0" autoLine="0" autoPict="0">
                <anchor moveWithCells="1">
                  <from>
                    <xdr:col>9</xdr:col>
                    <xdr:colOff>66675</xdr:colOff>
                    <xdr:row>27</xdr:row>
                    <xdr:rowOff>152400</xdr:rowOff>
                  </from>
                  <to>
                    <xdr:col>10</xdr:col>
                    <xdr:colOff>66675</xdr:colOff>
                    <xdr:row>29</xdr:row>
                    <xdr:rowOff>0</xdr:rowOff>
                  </to>
                </anchor>
              </controlPr>
            </control>
          </mc:Choice>
        </mc:AlternateContent>
        <mc:AlternateContent xmlns:mc="http://schemas.openxmlformats.org/markup-compatibility/2006">
          <mc:Choice Requires="x14">
            <control shapeId="2209" r:id="rId136" name="Check Box 161">
              <controlPr defaultSize="0" autoFill="0" autoLine="0" autoPict="0">
                <anchor moveWithCells="1">
                  <from>
                    <xdr:col>11</xdr:col>
                    <xdr:colOff>38100</xdr:colOff>
                    <xdr:row>27</xdr:row>
                    <xdr:rowOff>161925</xdr:rowOff>
                  </from>
                  <to>
                    <xdr:col>12</xdr:col>
                    <xdr:colOff>38100</xdr:colOff>
                    <xdr:row>29</xdr:row>
                    <xdr:rowOff>0</xdr:rowOff>
                  </to>
                </anchor>
              </controlPr>
            </control>
          </mc:Choice>
        </mc:AlternateContent>
        <mc:AlternateContent xmlns:mc="http://schemas.openxmlformats.org/markup-compatibility/2006">
          <mc:Choice Requires="x14">
            <control shapeId="2210" r:id="rId137" name="Check Box 162">
              <controlPr defaultSize="0" autoFill="0" autoLine="0" autoPict="0">
                <anchor moveWithCells="1">
                  <from>
                    <xdr:col>9</xdr:col>
                    <xdr:colOff>66675</xdr:colOff>
                    <xdr:row>27</xdr:row>
                    <xdr:rowOff>152400</xdr:rowOff>
                  </from>
                  <to>
                    <xdr:col>10</xdr:col>
                    <xdr:colOff>66675</xdr:colOff>
                    <xdr:row>29</xdr:row>
                    <xdr:rowOff>0</xdr:rowOff>
                  </to>
                </anchor>
              </controlPr>
            </control>
          </mc:Choice>
        </mc:AlternateContent>
        <mc:AlternateContent xmlns:mc="http://schemas.openxmlformats.org/markup-compatibility/2006">
          <mc:Choice Requires="x14">
            <control shapeId="2211" r:id="rId138" name="Check Box 163">
              <controlPr defaultSize="0" autoFill="0" autoLine="0" autoPict="0">
                <anchor moveWithCells="1">
                  <from>
                    <xdr:col>10</xdr:col>
                    <xdr:colOff>47625</xdr:colOff>
                    <xdr:row>27</xdr:row>
                    <xdr:rowOff>171450</xdr:rowOff>
                  </from>
                  <to>
                    <xdr:col>11</xdr:col>
                    <xdr:colOff>57150</xdr:colOff>
                    <xdr:row>29</xdr:row>
                    <xdr:rowOff>9525</xdr:rowOff>
                  </to>
                </anchor>
              </controlPr>
            </control>
          </mc:Choice>
        </mc:AlternateContent>
        <mc:AlternateContent xmlns:mc="http://schemas.openxmlformats.org/markup-compatibility/2006">
          <mc:Choice Requires="x14">
            <control shapeId="2212" r:id="rId139" name="Check Box 164">
              <controlPr defaultSize="0" autoFill="0" autoLine="0" autoPict="0">
                <anchor moveWithCells="1">
                  <from>
                    <xdr:col>11</xdr:col>
                    <xdr:colOff>38100</xdr:colOff>
                    <xdr:row>27</xdr:row>
                    <xdr:rowOff>161925</xdr:rowOff>
                  </from>
                  <to>
                    <xdr:col>12</xdr:col>
                    <xdr:colOff>38100</xdr:colOff>
                    <xdr:row>29</xdr:row>
                    <xdr:rowOff>0</xdr:rowOff>
                  </to>
                </anchor>
              </controlPr>
            </control>
          </mc:Choice>
        </mc:AlternateContent>
        <mc:AlternateContent xmlns:mc="http://schemas.openxmlformats.org/markup-compatibility/2006">
          <mc:Choice Requires="x14">
            <control shapeId="2213" r:id="rId140" name="Check Box 165">
              <controlPr defaultSize="0" autoFill="0" autoLine="0" autoPict="0">
                <anchor moveWithCells="1">
                  <from>
                    <xdr:col>11</xdr:col>
                    <xdr:colOff>38100</xdr:colOff>
                    <xdr:row>28</xdr:row>
                    <xdr:rowOff>161925</xdr:rowOff>
                  </from>
                  <to>
                    <xdr:col>12</xdr:col>
                    <xdr:colOff>38100</xdr:colOff>
                    <xdr:row>30</xdr:row>
                    <xdr:rowOff>0</xdr:rowOff>
                  </to>
                </anchor>
              </controlPr>
            </control>
          </mc:Choice>
        </mc:AlternateContent>
        <mc:AlternateContent xmlns:mc="http://schemas.openxmlformats.org/markup-compatibility/2006">
          <mc:Choice Requires="x14">
            <control shapeId="2214" r:id="rId141" name="Check Box 166">
              <controlPr defaultSize="0" autoFill="0" autoLine="0" autoPict="0">
                <anchor moveWithCells="1">
                  <from>
                    <xdr:col>11</xdr:col>
                    <xdr:colOff>38100</xdr:colOff>
                    <xdr:row>28</xdr:row>
                    <xdr:rowOff>161925</xdr:rowOff>
                  </from>
                  <to>
                    <xdr:col>12</xdr:col>
                    <xdr:colOff>38100</xdr:colOff>
                    <xdr:row>30</xdr:row>
                    <xdr:rowOff>0</xdr:rowOff>
                  </to>
                </anchor>
              </controlPr>
            </control>
          </mc:Choice>
        </mc:AlternateContent>
        <mc:AlternateContent xmlns:mc="http://schemas.openxmlformats.org/markup-compatibility/2006">
          <mc:Choice Requires="x14">
            <control shapeId="2215" r:id="rId142" name="Check Box 167">
              <controlPr defaultSize="0" autoFill="0" autoLine="0" autoPict="0">
                <anchor moveWithCells="1">
                  <from>
                    <xdr:col>9</xdr:col>
                    <xdr:colOff>66675</xdr:colOff>
                    <xdr:row>28</xdr:row>
                    <xdr:rowOff>152400</xdr:rowOff>
                  </from>
                  <to>
                    <xdr:col>10</xdr:col>
                    <xdr:colOff>66675</xdr:colOff>
                    <xdr:row>30</xdr:row>
                    <xdr:rowOff>0</xdr:rowOff>
                  </to>
                </anchor>
              </controlPr>
            </control>
          </mc:Choice>
        </mc:AlternateContent>
        <mc:AlternateContent xmlns:mc="http://schemas.openxmlformats.org/markup-compatibility/2006">
          <mc:Choice Requires="x14">
            <control shapeId="2216" r:id="rId143" name="Check Box 168">
              <controlPr defaultSize="0" autoFill="0" autoLine="0" autoPict="0">
                <anchor moveWithCells="1">
                  <from>
                    <xdr:col>11</xdr:col>
                    <xdr:colOff>38100</xdr:colOff>
                    <xdr:row>28</xdr:row>
                    <xdr:rowOff>161925</xdr:rowOff>
                  </from>
                  <to>
                    <xdr:col>12</xdr:col>
                    <xdr:colOff>38100</xdr:colOff>
                    <xdr:row>30</xdr:row>
                    <xdr:rowOff>0</xdr:rowOff>
                  </to>
                </anchor>
              </controlPr>
            </control>
          </mc:Choice>
        </mc:AlternateContent>
        <mc:AlternateContent xmlns:mc="http://schemas.openxmlformats.org/markup-compatibility/2006">
          <mc:Choice Requires="x14">
            <control shapeId="2217" r:id="rId144" name="Check Box 169">
              <controlPr defaultSize="0" autoFill="0" autoLine="0" autoPict="0">
                <anchor moveWithCells="1">
                  <from>
                    <xdr:col>9</xdr:col>
                    <xdr:colOff>66675</xdr:colOff>
                    <xdr:row>28</xdr:row>
                    <xdr:rowOff>152400</xdr:rowOff>
                  </from>
                  <to>
                    <xdr:col>10</xdr:col>
                    <xdr:colOff>66675</xdr:colOff>
                    <xdr:row>30</xdr:row>
                    <xdr:rowOff>0</xdr:rowOff>
                  </to>
                </anchor>
              </controlPr>
            </control>
          </mc:Choice>
        </mc:AlternateContent>
        <mc:AlternateContent xmlns:mc="http://schemas.openxmlformats.org/markup-compatibility/2006">
          <mc:Choice Requires="x14">
            <control shapeId="2218" r:id="rId145" name="Check Box 170">
              <controlPr defaultSize="0" autoFill="0" autoLine="0" autoPict="0">
                <anchor moveWithCells="1">
                  <from>
                    <xdr:col>10</xdr:col>
                    <xdr:colOff>47625</xdr:colOff>
                    <xdr:row>28</xdr:row>
                    <xdr:rowOff>171450</xdr:rowOff>
                  </from>
                  <to>
                    <xdr:col>11</xdr:col>
                    <xdr:colOff>57150</xdr:colOff>
                    <xdr:row>30</xdr:row>
                    <xdr:rowOff>9525</xdr:rowOff>
                  </to>
                </anchor>
              </controlPr>
            </control>
          </mc:Choice>
        </mc:AlternateContent>
        <mc:AlternateContent xmlns:mc="http://schemas.openxmlformats.org/markup-compatibility/2006">
          <mc:Choice Requires="x14">
            <control shapeId="2219" r:id="rId146" name="Check Box 171">
              <controlPr defaultSize="0" autoFill="0" autoLine="0" autoPict="0">
                <anchor moveWithCells="1">
                  <from>
                    <xdr:col>11</xdr:col>
                    <xdr:colOff>38100</xdr:colOff>
                    <xdr:row>28</xdr:row>
                    <xdr:rowOff>161925</xdr:rowOff>
                  </from>
                  <to>
                    <xdr:col>12</xdr:col>
                    <xdr:colOff>38100</xdr:colOff>
                    <xdr:row>30</xdr:row>
                    <xdr:rowOff>0</xdr:rowOff>
                  </to>
                </anchor>
              </controlPr>
            </control>
          </mc:Choice>
        </mc:AlternateContent>
        <mc:AlternateContent xmlns:mc="http://schemas.openxmlformats.org/markup-compatibility/2006">
          <mc:Choice Requires="x14">
            <control shapeId="2220" r:id="rId147" name="Check Box 172">
              <controlPr defaultSize="0" autoFill="0" autoLine="0" autoPict="0">
                <anchor moveWithCells="1">
                  <from>
                    <xdr:col>11</xdr:col>
                    <xdr:colOff>38100</xdr:colOff>
                    <xdr:row>29</xdr:row>
                    <xdr:rowOff>161925</xdr:rowOff>
                  </from>
                  <to>
                    <xdr:col>12</xdr:col>
                    <xdr:colOff>38100</xdr:colOff>
                    <xdr:row>31</xdr:row>
                    <xdr:rowOff>0</xdr:rowOff>
                  </to>
                </anchor>
              </controlPr>
            </control>
          </mc:Choice>
        </mc:AlternateContent>
        <mc:AlternateContent xmlns:mc="http://schemas.openxmlformats.org/markup-compatibility/2006">
          <mc:Choice Requires="x14">
            <control shapeId="2221" r:id="rId148" name="Check Box 173">
              <controlPr defaultSize="0" autoFill="0" autoLine="0" autoPict="0">
                <anchor moveWithCells="1">
                  <from>
                    <xdr:col>11</xdr:col>
                    <xdr:colOff>38100</xdr:colOff>
                    <xdr:row>29</xdr:row>
                    <xdr:rowOff>161925</xdr:rowOff>
                  </from>
                  <to>
                    <xdr:col>12</xdr:col>
                    <xdr:colOff>38100</xdr:colOff>
                    <xdr:row>31</xdr:row>
                    <xdr:rowOff>0</xdr:rowOff>
                  </to>
                </anchor>
              </controlPr>
            </control>
          </mc:Choice>
        </mc:AlternateContent>
        <mc:AlternateContent xmlns:mc="http://schemas.openxmlformats.org/markup-compatibility/2006">
          <mc:Choice Requires="x14">
            <control shapeId="2222" r:id="rId149" name="Check Box 174">
              <controlPr defaultSize="0" autoFill="0" autoLine="0" autoPict="0">
                <anchor moveWithCells="1">
                  <from>
                    <xdr:col>9</xdr:col>
                    <xdr:colOff>66675</xdr:colOff>
                    <xdr:row>28</xdr:row>
                    <xdr:rowOff>152400</xdr:rowOff>
                  </from>
                  <to>
                    <xdr:col>10</xdr:col>
                    <xdr:colOff>66675</xdr:colOff>
                    <xdr:row>30</xdr:row>
                    <xdr:rowOff>0</xdr:rowOff>
                  </to>
                </anchor>
              </controlPr>
            </control>
          </mc:Choice>
        </mc:AlternateContent>
        <mc:AlternateContent xmlns:mc="http://schemas.openxmlformats.org/markup-compatibility/2006">
          <mc:Choice Requires="x14">
            <control shapeId="2223" r:id="rId150" name="Check Box 175">
              <controlPr defaultSize="0" autoFill="0" autoLine="0" autoPict="0">
                <anchor moveWithCells="1">
                  <from>
                    <xdr:col>11</xdr:col>
                    <xdr:colOff>38100</xdr:colOff>
                    <xdr:row>28</xdr:row>
                    <xdr:rowOff>161925</xdr:rowOff>
                  </from>
                  <to>
                    <xdr:col>12</xdr:col>
                    <xdr:colOff>38100</xdr:colOff>
                    <xdr:row>30</xdr:row>
                    <xdr:rowOff>0</xdr:rowOff>
                  </to>
                </anchor>
              </controlPr>
            </control>
          </mc:Choice>
        </mc:AlternateContent>
        <mc:AlternateContent xmlns:mc="http://schemas.openxmlformats.org/markup-compatibility/2006">
          <mc:Choice Requires="x14">
            <control shapeId="2224" r:id="rId151" name="Check Box 176">
              <controlPr defaultSize="0" autoFill="0" autoLine="0" autoPict="0">
                <anchor moveWithCells="1">
                  <from>
                    <xdr:col>9</xdr:col>
                    <xdr:colOff>66675</xdr:colOff>
                    <xdr:row>28</xdr:row>
                    <xdr:rowOff>152400</xdr:rowOff>
                  </from>
                  <to>
                    <xdr:col>10</xdr:col>
                    <xdr:colOff>66675</xdr:colOff>
                    <xdr:row>30</xdr:row>
                    <xdr:rowOff>0</xdr:rowOff>
                  </to>
                </anchor>
              </controlPr>
            </control>
          </mc:Choice>
        </mc:AlternateContent>
        <mc:AlternateContent xmlns:mc="http://schemas.openxmlformats.org/markup-compatibility/2006">
          <mc:Choice Requires="x14">
            <control shapeId="2225" r:id="rId152" name="Check Box 177">
              <controlPr defaultSize="0" autoFill="0" autoLine="0" autoPict="0">
                <anchor moveWithCells="1">
                  <from>
                    <xdr:col>10</xdr:col>
                    <xdr:colOff>47625</xdr:colOff>
                    <xdr:row>28</xdr:row>
                    <xdr:rowOff>171450</xdr:rowOff>
                  </from>
                  <to>
                    <xdr:col>11</xdr:col>
                    <xdr:colOff>57150</xdr:colOff>
                    <xdr:row>30</xdr:row>
                    <xdr:rowOff>9525</xdr:rowOff>
                  </to>
                </anchor>
              </controlPr>
            </control>
          </mc:Choice>
        </mc:AlternateContent>
        <mc:AlternateContent xmlns:mc="http://schemas.openxmlformats.org/markup-compatibility/2006">
          <mc:Choice Requires="x14">
            <control shapeId="2226" r:id="rId153" name="Check Box 178">
              <controlPr defaultSize="0" autoFill="0" autoLine="0" autoPict="0">
                <anchor moveWithCells="1">
                  <from>
                    <xdr:col>11</xdr:col>
                    <xdr:colOff>38100</xdr:colOff>
                    <xdr:row>28</xdr:row>
                    <xdr:rowOff>161925</xdr:rowOff>
                  </from>
                  <to>
                    <xdr:col>12</xdr:col>
                    <xdr:colOff>38100</xdr:colOff>
                    <xdr:row>30</xdr:row>
                    <xdr:rowOff>0</xdr:rowOff>
                  </to>
                </anchor>
              </controlPr>
            </control>
          </mc:Choice>
        </mc:AlternateContent>
        <mc:AlternateContent xmlns:mc="http://schemas.openxmlformats.org/markup-compatibility/2006">
          <mc:Choice Requires="x14">
            <control shapeId="2227" r:id="rId154" name="Check Box 179">
              <controlPr defaultSize="0" autoFill="0" autoLine="0" autoPict="0">
                <anchor moveWithCells="1">
                  <from>
                    <xdr:col>11</xdr:col>
                    <xdr:colOff>38100</xdr:colOff>
                    <xdr:row>29</xdr:row>
                    <xdr:rowOff>161925</xdr:rowOff>
                  </from>
                  <to>
                    <xdr:col>12</xdr:col>
                    <xdr:colOff>38100</xdr:colOff>
                    <xdr:row>31</xdr:row>
                    <xdr:rowOff>0</xdr:rowOff>
                  </to>
                </anchor>
              </controlPr>
            </control>
          </mc:Choice>
        </mc:AlternateContent>
        <mc:AlternateContent xmlns:mc="http://schemas.openxmlformats.org/markup-compatibility/2006">
          <mc:Choice Requires="x14">
            <control shapeId="2228" r:id="rId155" name="Check Box 180">
              <controlPr defaultSize="0" autoFill="0" autoLine="0" autoPict="0">
                <anchor moveWithCells="1">
                  <from>
                    <xdr:col>11</xdr:col>
                    <xdr:colOff>38100</xdr:colOff>
                    <xdr:row>29</xdr:row>
                    <xdr:rowOff>161925</xdr:rowOff>
                  </from>
                  <to>
                    <xdr:col>12</xdr:col>
                    <xdr:colOff>38100</xdr:colOff>
                    <xdr:row>31</xdr:row>
                    <xdr:rowOff>0</xdr:rowOff>
                  </to>
                </anchor>
              </controlPr>
            </control>
          </mc:Choice>
        </mc:AlternateContent>
        <mc:AlternateContent xmlns:mc="http://schemas.openxmlformats.org/markup-compatibility/2006">
          <mc:Choice Requires="x14">
            <control shapeId="2229" r:id="rId156" name="Check Box 181">
              <controlPr defaultSize="0" autoFill="0" autoLine="0" autoPict="0">
                <anchor moveWithCells="1">
                  <from>
                    <xdr:col>9</xdr:col>
                    <xdr:colOff>66675</xdr:colOff>
                    <xdr:row>29</xdr:row>
                    <xdr:rowOff>152400</xdr:rowOff>
                  </from>
                  <to>
                    <xdr:col>10</xdr:col>
                    <xdr:colOff>66675</xdr:colOff>
                    <xdr:row>31</xdr:row>
                    <xdr:rowOff>0</xdr:rowOff>
                  </to>
                </anchor>
              </controlPr>
            </control>
          </mc:Choice>
        </mc:AlternateContent>
        <mc:AlternateContent xmlns:mc="http://schemas.openxmlformats.org/markup-compatibility/2006">
          <mc:Choice Requires="x14">
            <control shapeId="2230" r:id="rId157" name="Check Box 182">
              <controlPr defaultSize="0" autoFill="0" autoLine="0" autoPict="0">
                <anchor moveWithCells="1">
                  <from>
                    <xdr:col>11</xdr:col>
                    <xdr:colOff>38100</xdr:colOff>
                    <xdr:row>29</xdr:row>
                    <xdr:rowOff>161925</xdr:rowOff>
                  </from>
                  <to>
                    <xdr:col>12</xdr:col>
                    <xdr:colOff>38100</xdr:colOff>
                    <xdr:row>31</xdr:row>
                    <xdr:rowOff>0</xdr:rowOff>
                  </to>
                </anchor>
              </controlPr>
            </control>
          </mc:Choice>
        </mc:AlternateContent>
        <mc:AlternateContent xmlns:mc="http://schemas.openxmlformats.org/markup-compatibility/2006">
          <mc:Choice Requires="x14">
            <control shapeId="2231" r:id="rId158" name="Check Box 183">
              <controlPr defaultSize="0" autoFill="0" autoLine="0" autoPict="0">
                <anchor moveWithCells="1">
                  <from>
                    <xdr:col>9</xdr:col>
                    <xdr:colOff>66675</xdr:colOff>
                    <xdr:row>29</xdr:row>
                    <xdr:rowOff>152400</xdr:rowOff>
                  </from>
                  <to>
                    <xdr:col>10</xdr:col>
                    <xdr:colOff>66675</xdr:colOff>
                    <xdr:row>31</xdr:row>
                    <xdr:rowOff>0</xdr:rowOff>
                  </to>
                </anchor>
              </controlPr>
            </control>
          </mc:Choice>
        </mc:AlternateContent>
        <mc:AlternateContent xmlns:mc="http://schemas.openxmlformats.org/markup-compatibility/2006">
          <mc:Choice Requires="x14">
            <control shapeId="2232" r:id="rId159" name="Check Box 184">
              <controlPr defaultSize="0" autoFill="0" autoLine="0" autoPict="0">
                <anchor moveWithCells="1">
                  <from>
                    <xdr:col>11</xdr:col>
                    <xdr:colOff>38100</xdr:colOff>
                    <xdr:row>29</xdr:row>
                    <xdr:rowOff>161925</xdr:rowOff>
                  </from>
                  <to>
                    <xdr:col>12</xdr:col>
                    <xdr:colOff>38100</xdr:colOff>
                    <xdr:row>31</xdr:row>
                    <xdr:rowOff>0</xdr:rowOff>
                  </to>
                </anchor>
              </controlPr>
            </control>
          </mc:Choice>
        </mc:AlternateContent>
        <mc:AlternateContent xmlns:mc="http://schemas.openxmlformats.org/markup-compatibility/2006">
          <mc:Choice Requires="x14">
            <control shapeId="2233" r:id="rId160" name="Check Box 185">
              <controlPr defaultSize="0" autoFill="0" autoLine="0" autoPict="0">
                <anchor moveWithCells="1">
                  <from>
                    <xdr:col>9</xdr:col>
                    <xdr:colOff>66675</xdr:colOff>
                    <xdr:row>29</xdr:row>
                    <xdr:rowOff>152400</xdr:rowOff>
                  </from>
                  <to>
                    <xdr:col>10</xdr:col>
                    <xdr:colOff>66675</xdr:colOff>
                    <xdr:row>31</xdr:row>
                    <xdr:rowOff>0</xdr:rowOff>
                  </to>
                </anchor>
              </controlPr>
            </control>
          </mc:Choice>
        </mc:AlternateContent>
        <mc:AlternateContent xmlns:mc="http://schemas.openxmlformats.org/markup-compatibility/2006">
          <mc:Choice Requires="x14">
            <control shapeId="2234" r:id="rId161" name="Check Box 186">
              <controlPr defaultSize="0" autoFill="0" autoLine="0" autoPict="0">
                <anchor moveWithCells="1">
                  <from>
                    <xdr:col>11</xdr:col>
                    <xdr:colOff>38100</xdr:colOff>
                    <xdr:row>29</xdr:row>
                    <xdr:rowOff>161925</xdr:rowOff>
                  </from>
                  <to>
                    <xdr:col>12</xdr:col>
                    <xdr:colOff>38100</xdr:colOff>
                    <xdr:row>31</xdr:row>
                    <xdr:rowOff>0</xdr:rowOff>
                  </to>
                </anchor>
              </controlPr>
            </control>
          </mc:Choice>
        </mc:AlternateContent>
        <mc:AlternateContent xmlns:mc="http://schemas.openxmlformats.org/markup-compatibility/2006">
          <mc:Choice Requires="x14">
            <control shapeId="2235" r:id="rId162" name="Check Box 187">
              <controlPr defaultSize="0" autoFill="0" autoLine="0" autoPict="0">
                <anchor moveWithCells="1">
                  <from>
                    <xdr:col>9</xdr:col>
                    <xdr:colOff>66675</xdr:colOff>
                    <xdr:row>29</xdr:row>
                    <xdr:rowOff>152400</xdr:rowOff>
                  </from>
                  <to>
                    <xdr:col>10</xdr:col>
                    <xdr:colOff>66675</xdr:colOff>
                    <xdr:row>31</xdr:row>
                    <xdr:rowOff>0</xdr:rowOff>
                  </to>
                </anchor>
              </controlPr>
            </control>
          </mc:Choice>
        </mc:AlternateContent>
        <mc:AlternateContent xmlns:mc="http://schemas.openxmlformats.org/markup-compatibility/2006">
          <mc:Choice Requires="x14">
            <control shapeId="2236" r:id="rId163" name="Check Box 188">
              <controlPr defaultSize="0" autoFill="0" autoLine="0" autoPict="0">
                <anchor moveWithCells="1">
                  <from>
                    <xdr:col>11</xdr:col>
                    <xdr:colOff>38100</xdr:colOff>
                    <xdr:row>29</xdr:row>
                    <xdr:rowOff>161925</xdr:rowOff>
                  </from>
                  <to>
                    <xdr:col>12</xdr:col>
                    <xdr:colOff>38100</xdr:colOff>
                    <xdr:row>31</xdr:row>
                    <xdr:rowOff>0</xdr:rowOff>
                  </to>
                </anchor>
              </controlPr>
            </control>
          </mc:Choice>
        </mc:AlternateContent>
        <mc:AlternateContent xmlns:mc="http://schemas.openxmlformats.org/markup-compatibility/2006">
          <mc:Choice Requires="x14">
            <control shapeId="2237" r:id="rId164" name="Check Box 189">
              <controlPr defaultSize="0" autoFill="0" autoLine="0" autoPict="0">
                <anchor moveWithCells="1">
                  <from>
                    <xdr:col>9</xdr:col>
                    <xdr:colOff>66675</xdr:colOff>
                    <xdr:row>29</xdr:row>
                    <xdr:rowOff>152400</xdr:rowOff>
                  </from>
                  <to>
                    <xdr:col>10</xdr:col>
                    <xdr:colOff>66675</xdr:colOff>
                    <xdr:row>31</xdr:row>
                    <xdr:rowOff>0</xdr:rowOff>
                  </to>
                </anchor>
              </controlPr>
            </control>
          </mc:Choice>
        </mc:AlternateContent>
        <mc:AlternateContent xmlns:mc="http://schemas.openxmlformats.org/markup-compatibility/2006">
          <mc:Choice Requires="x14">
            <control shapeId="2238" r:id="rId165" name="Check Box 190">
              <controlPr defaultSize="0" autoFill="0" autoLine="0" autoPict="0">
                <anchor moveWithCells="1">
                  <from>
                    <xdr:col>11</xdr:col>
                    <xdr:colOff>38100</xdr:colOff>
                    <xdr:row>29</xdr:row>
                    <xdr:rowOff>161925</xdr:rowOff>
                  </from>
                  <to>
                    <xdr:col>12</xdr:col>
                    <xdr:colOff>38100</xdr:colOff>
                    <xdr:row>31</xdr:row>
                    <xdr:rowOff>0</xdr:rowOff>
                  </to>
                </anchor>
              </controlPr>
            </control>
          </mc:Choice>
        </mc:AlternateContent>
        <mc:AlternateContent xmlns:mc="http://schemas.openxmlformats.org/markup-compatibility/2006">
          <mc:Choice Requires="x14">
            <control shapeId="2239" r:id="rId166" name="Check Box 191">
              <controlPr defaultSize="0" autoFill="0" autoLine="0" autoPict="0">
                <anchor moveWithCells="1">
                  <from>
                    <xdr:col>9</xdr:col>
                    <xdr:colOff>66675</xdr:colOff>
                    <xdr:row>29</xdr:row>
                    <xdr:rowOff>152400</xdr:rowOff>
                  </from>
                  <to>
                    <xdr:col>10</xdr:col>
                    <xdr:colOff>66675</xdr:colOff>
                    <xdr:row>31</xdr:row>
                    <xdr:rowOff>0</xdr:rowOff>
                  </to>
                </anchor>
              </controlPr>
            </control>
          </mc:Choice>
        </mc:AlternateContent>
        <mc:AlternateContent xmlns:mc="http://schemas.openxmlformats.org/markup-compatibility/2006">
          <mc:Choice Requires="x14">
            <control shapeId="2240" r:id="rId167" name="Check Box 192">
              <controlPr defaultSize="0" autoFill="0" autoLine="0" autoPict="0">
                <anchor moveWithCells="1">
                  <from>
                    <xdr:col>10</xdr:col>
                    <xdr:colOff>47625</xdr:colOff>
                    <xdr:row>29</xdr:row>
                    <xdr:rowOff>171450</xdr:rowOff>
                  </from>
                  <to>
                    <xdr:col>11</xdr:col>
                    <xdr:colOff>57150</xdr:colOff>
                    <xdr:row>31</xdr:row>
                    <xdr:rowOff>9525</xdr:rowOff>
                  </to>
                </anchor>
              </controlPr>
            </control>
          </mc:Choice>
        </mc:AlternateContent>
        <mc:AlternateContent xmlns:mc="http://schemas.openxmlformats.org/markup-compatibility/2006">
          <mc:Choice Requires="x14">
            <control shapeId="2241" r:id="rId168" name="Check Box 193">
              <controlPr defaultSize="0" autoFill="0" autoLine="0" autoPict="0">
                <anchor moveWithCells="1">
                  <from>
                    <xdr:col>11</xdr:col>
                    <xdr:colOff>38100</xdr:colOff>
                    <xdr:row>29</xdr:row>
                    <xdr:rowOff>161925</xdr:rowOff>
                  </from>
                  <to>
                    <xdr:col>12</xdr:col>
                    <xdr:colOff>38100</xdr:colOff>
                    <xdr:row>31</xdr:row>
                    <xdr:rowOff>0</xdr:rowOff>
                  </to>
                </anchor>
              </controlPr>
            </control>
          </mc:Choice>
        </mc:AlternateContent>
        <mc:AlternateContent xmlns:mc="http://schemas.openxmlformats.org/markup-compatibility/2006">
          <mc:Choice Requires="x14">
            <control shapeId="2242" r:id="rId169" name="Check Box 194">
              <controlPr defaultSize="0" autoFill="0" autoLine="0" autoPict="0">
                <anchor moveWithCells="1">
                  <from>
                    <xdr:col>11</xdr:col>
                    <xdr:colOff>38100</xdr:colOff>
                    <xdr:row>30</xdr:row>
                    <xdr:rowOff>161925</xdr:rowOff>
                  </from>
                  <to>
                    <xdr:col>12</xdr:col>
                    <xdr:colOff>38100</xdr:colOff>
                    <xdr:row>32</xdr:row>
                    <xdr:rowOff>0</xdr:rowOff>
                  </to>
                </anchor>
              </controlPr>
            </control>
          </mc:Choice>
        </mc:AlternateContent>
        <mc:AlternateContent xmlns:mc="http://schemas.openxmlformats.org/markup-compatibility/2006">
          <mc:Choice Requires="x14">
            <control shapeId="2243" r:id="rId170" name="Check Box 195">
              <controlPr defaultSize="0" autoFill="0" autoLine="0" autoPict="0">
                <anchor moveWithCells="1">
                  <from>
                    <xdr:col>11</xdr:col>
                    <xdr:colOff>38100</xdr:colOff>
                    <xdr:row>30</xdr:row>
                    <xdr:rowOff>161925</xdr:rowOff>
                  </from>
                  <to>
                    <xdr:col>12</xdr:col>
                    <xdr:colOff>38100</xdr:colOff>
                    <xdr:row>32</xdr:row>
                    <xdr:rowOff>0</xdr:rowOff>
                  </to>
                </anchor>
              </controlPr>
            </control>
          </mc:Choice>
        </mc:AlternateContent>
        <mc:AlternateContent xmlns:mc="http://schemas.openxmlformats.org/markup-compatibility/2006">
          <mc:Choice Requires="x14">
            <control shapeId="2244" r:id="rId171" name="Check Box 196">
              <controlPr defaultSize="0" autoFill="0" autoLine="0" autoPict="0">
                <anchor moveWithCells="1">
                  <from>
                    <xdr:col>9</xdr:col>
                    <xdr:colOff>66675</xdr:colOff>
                    <xdr:row>29</xdr:row>
                    <xdr:rowOff>152400</xdr:rowOff>
                  </from>
                  <to>
                    <xdr:col>10</xdr:col>
                    <xdr:colOff>66675</xdr:colOff>
                    <xdr:row>31</xdr:row>
                    <xdr:rowOff>0</xdr:rowOff>
                  </to>
                </anchor>
              </controlPr>
            </control>
          </mc:Choice>
        </mc:AlternateContent>
        <mc:AlternateContent xmlns:mc="http://schemas.openxmlformats.org/markup-compatibility/2006">
          <mc:Choice Requires="x14">
            <control shapeId="2245" r:id="rId172" name="Check Box 197">
              <controlPr defaultSize="0" autoFill="0" autoLine="0" autoPict="0">
                <anchor moveWithCells="1">
                  <from>
                    <xdr:col>11</xdr:col>
                    <xdr:colOff>38100</xdr:colOff>
                    <xdr:row>29</xdr:row>
                    <xdr:rowOff>161925</xdr:rowOff>
                  </from>
                  <to>
                    <xdr:col>12</xdr:col>
                    <xdr:colOff>38100</xdr:colOff>
                    <xdr:row>31</xdr:row>
                    <xdr:rowOff>0</xdr:rowOff>
                  </to>
                </anchor>
              </controlPr>
            </control>
          </mc:Choice>
        </mc:AlternateContent>
        <mc:AlternateContent xmlns:mc="http://schemas.openxmlformats.org/markup-compatibility/2006">
          <mc:Choice Requires="x14">
            <control shapeId="2246" r:id="rId173" name="Check Box 198">
              <controlPr defaultSize="0" autoFill="0" autoLine="0" autoPict="0">
                <anchor moveWithCells="1">
                  <from>
                    <xdr:col>9</xdr:col>
                    <xdr:colOff>66675</xdr:colOff>
                    <xdr:row>29</xdr:row>
                    <xdr:rowOff>152400</xdr:rowOff>
                  </from>
                  <to>
                    <xdr:col>10</xdr:col>
                    <xdr:colOff>66675</xdr:colOff>
                    <xdr:row>31</xdr:row>
                    <xdr:rowOff>0</xdr:rowOff>
                  </to>
                </anchor>
              </controlPr>
            </control>
          </mc:Choice>
        </mc:AlternateContent>
        <mc:AlternateContent xmlns:mc="http://schemas.openxmlformats.org/markup-compatibility/2006">
          <mc:Choice Requires="x14">
            <control shapeId="2247" r:id="rId174" name="Check Box 199">
              <controlPr defaultSize="0" autoFill="0" autoLine="0" autoPict="0">
                <anchor moveWithCells="1">
                  <from>
                    <xdr:col>10</xdr:col>
                    <xdr:colOff>47625</xdr:colOff>
                    <xdr:row>29</xdr:row>
                    <xdr:rowOff>171450</xdr:rowOff>
                  </from>
                  <to>
                    <xdr:col>11</xdr:col>
                    <xdr:colOff>57150</xdr:colOff>
                    <xdr:row>31</xdr:row>
                    <xdr:rowOff>9525</xdr:rowOff>
                  </to>
                </anchor>
              </controlPr>
            </control>
          </mc:Choice>
        </mc:AlternateContent>
        <mc:AlternateContent xmlns:mc="http://schemas.openxmlformats.org/markup-compatibility/2006">
          <mc:Choice Requires="x14">
            <control shapeId="2248" r:id="rId175" name="Check Box 200">
              <controlPr defaultSize="0" autoFill="0" autoLine="0" autoPict="0">
                <anchor moveWithCells="1">
                  <from>
                    <xdr:col>11</xdr:col>
                    <xdr:colOff>38100</xdr:colOff>
                    <xdr:row>29</xdr:row>
                    <xdr:rowOff>161925</xdr:rowOff>
                  </from>
                  <to>
                    <xdr:col>12</xdr:col>
                    <xdr:colOff>38100</xdr:colOff>
                    <xdr:row>31</xdr:row>
                    <xdr:rowOff>0</xdr:rowOff>
                  </to>
                </anchor>
              </controlPr>
            </control>
          </mc:Choice>
        </mc:AlternateContent>
        <mc:AlternateContent xmlns:mc="http://schemas.openxmlformats.org/markup-compatibility/2006">
          <mc:Choice Requires="x14">
            <control shapeId="2249" r:id="rId176" name="Check Box 201">
              <controlPr defaultSize="0" autoFill="0" autoLine="0" autoPict="0">
                <anchor moveWithCells="1">
                  <from>
                    <xdr:col>11</xdr:col>
                    <xdr:colOff>38100</xdr:colOff>
                    <xdr:row>30</xdr:row>
                    <xdr:rowOff>161925</xdr:rowOff>
                  </from>
                  <to>
                    <xdr:col>12</xdr:col>
                    <xdr:colOff>38100</xdr:colOff>
                    <xdr:row>32</xdr:row>
                    <xdr:rowOff>0</xdr:rowOff>
                  </to>
                </anchor>
              </controlPr>
            </control>
          </mc:Choice>
        </mc:AlternateContent>
        <mc:AlternateContent xmlns:mc="http://schemas.openxmlformats.org/markup-compatibility/2006">
          <mc:Choice Requires="x14">
            <control shapeId="2250" r:id="rId177" name="Check Box 202">
              <controlPr defaultSize="0" autoFill="0" autoLine="0" autoPict="0">
                <anchor moveWithCells="1">
                  <from>
                    <xdr:col>11</xdr:col>
                    <xdr:colOff>38100</xdr:colOff>
                    <xdr:row>30</xdr:row>
                    <xdr:rowOff>161925</xdr:rowOff>
                  </from>
                  <to>
                    <xdr:col>12</xdr:col>
                    <xdr:colOff>38100</xdr:colOff>
                    <xdr:row>32</xdr:row>
                    <xdr:rowOff>0</xdr:rowOff>
                  </to>
                </anchor>
              </controlPr>
            </control>
          </mc:Choice>
        </mc:AlternateContent>
        <mc:AlternateContent xmlns:mc="http://schemas.openxmlformats.org/markup-compatibility/2006">
          <mc:Choice Requires="x14">
            <control shapeId="2251" r:id="rId178" name="Check Box 203">
              <controlPr defaultSize="0" autoFill="0" autoLine="0" autoPict="0">
                <anchor moveWithCells="1">
                  <from>
                    <xdr:col>9</xdr:col>
                    <xdr:colOff>66675</xdr:colOff>
                    <xdr:row>30</xdr:row>
                    <xdr:rowOff>152400</xdr:rowOff>
                  </from>
                  <to>
                    <xdr:col>10</xdr:col>
                    <xdr:colOff>66675</xdr:colOff>
                    <xdr:row>32</xdr:row>
                    <xdr:rowOff>0</xdr:rowOff>
                  </to>
                </anchor>
              </controlPr>
            </control>
          </mc:Choice>
        </mc:AlternateContent>
        <mc:AlternateContent xmlns:mc="http://schemas.openxmlformats.org/markup-compatibility/2006">
          <mc:Choice Requires="x14">
            <control shapeId="2252" r:id="rId179" name="Check Box 204">
              <controlPr defaultSize="0" autoFill="0" autoLine="0" autoPict="0">
                <anchor moveWithCells="1">
                  <from>
                    <xdr:col>11</xdr:col>
                    <xdr:colOff>38100</xdr:colOff>
                    <xdr:row>30</xdr:row>
                    <xdr:rowOff>161925</xdr:rowOff>
                  </from>
                  <to>
                    <xdr:col>12</xdr:col>
                    <xdr:colOff>38100</xdr:colOff>
                    <xdr:row>32</xdr:row>
                    <xdr:rowOff>0</xdr:rowOff>
                  </to>
                </anchor>
              </controlPr>
            </control>
          </mc:Choice>
        </mc:AlternateContent>
        <mc:AlternateContent xmlns:mc="http://schemas.openxmlformats.org/markup-compatibility/2006">
          <mc:Choice Requires="x14">
            <control shapeId="2253" r:id="rId180" name="Check Box 205">
              <controlPr defaultSize="0" autoFill="0" autoLine="0" autoPict="0">
                <anchor moveWithCells="1">
                  <from>
                    <xdr:col>9</xdr:col>
                    <xdr:colOff>66675</xdr:colOff>
                    <xdr:row>30</xdr:row>
                    <xdr:rowOff>152400</xdr:rowOff>
                  </from>
                  <to>
                    <xdr:col>10</xdr:col>
                    <xdr:colOff>66675</xdr:colOff>
                    <xdr:row>32</xdr:row>
                    <xdr:rowOff>0</xdr:rowOff>
                  </to>
                </anchor>
              </controlPr>
            </control>
          </mc:Choice>
        </mc:AlternateContent>
        <mc:AlternateContent xmlns:mc="http://schemas.openxmlformats.org/markup-compatibility/2006">
          <mc:Choice Requires="x14">
            <control shapeId="2254" r:id="rId181" name="Check Box 206">
              <controlPr defaultSize="0" autoFill="0" autoLine="0" autoPict="0">
                <anchor moveWithCells="1">
                  <from>
                    <xdr:col>11</xdr:col>
                    <xdr:colOff>38100</xdr:colOff>
                    <xdr:row>30</xdr:row>
                    <xdr:rowOff>161925</xdr:rowOff>
                  </from>
                  <to>
                    <xdr:col>12</xdr:col>
                    <xdr:colOff>38100</xdr:colOff>
                    <xdr:row>32</xdr:row>
                    <xdr:rowOff>0</xdr:rowOff>
                  </to>
                </anchor>
              </controlPr>
            </control>
          </mc:Choice>
        </mc:AlternateContent>
        <mc:AlternateContent xmlns:mc="http://schemas.openxmlformats.org/markup-compatibility/2006">
          <mc:Choice Requires="x14">
            <control shapeId="2255" r:id="rId182" name="Check Box 207">
              <controlPr defaultSize="0" autoFill="0" autoLine="0" autoPict="0">
                <anchor moveWithCells="1">
                  <from>
                    <xdr:col>9</xdr:col>
                    <xdr:colOff>66675</xdr:colOff>
                    <xdr:row>30</xdr:row>
                    <xdr:rowOff>152400</xdr:rowOff>
                  </from>
                  <to>
                    <xdr:col>10</xdr:col>
                    <xdr:colOff>66675</xdr:colOff>
                    <xdr:row>32</xdr:row>
                    <xdr:rowOff>0</xdr:rowOff>
                  </to>
                </anchor>
              </controlPr>
            </control>
          </mc:Choice>
        </mc:AlternateContent>
        <mc:AlternateContent xmlns:mc="http://schemas.openxmlformats.org/markup-compatibility/2006">
          <mc:Choice Requires="x14">
            <control shapeId="2256" r:id="rId183" name="Check Box 208">
              <controlPr defaultSize="0" autoFill="0" autoLine="0" autoPict="0">
                <anchor moveWithCells="1">
                  <from>
                    <xdr:col>11</xdr:col>
                    <xdr:colOff>38100</xdr:colOff>
                    <xdr:row>30</xdr:row>
                    <xdr:rowOff>161925</xdr:rowOff>
                  </from>
                  <to>
                    <xdr:col>12</xdr:col>
                    <xdr:colOff>38100</xdr:colOff>
                    <xdr:row>32</xdr:row>
                    <xdr:rowOff>0</xdr:rowOff>
                  </to>
                </anchor>
              </controlPr>
            </control>
          </mc:Choice>
        </mc:AlternateContent>
        <mc:AlternateContent xmlns:mc="http://schemas.openxmlformats.org/markup-compatibility/2006">
          <mc:Choice Requires="x14">
            <control shapeId="2257" r:id="rId184" name="Check Box 209">
              <controlPr defaultSize="0" autoFill="0" autoLine="0" autoPict="0">
                <anchor moveWithCells="1">
                  <from>
                    <xdr:col>9</xdr:col>
                    <xdr:colOff>66675</xdr:colOff>
                    <xdr:row>30</xdr:row>
                    <xdr:rowOff>152400</xdr:rowOff>
                  </from>
                  <to>
                    <xdr:col>10</xdr:col>
                    <xdr:colOff>66675</xdr:colOff>
                    <xdr:row>32</xdr:row>
                    <xdr:rowOff>0</xdr:rowOff>
                  </to>
                </anchor>
              </controlPr>
            </control>
          </mc:Choice>
        </mc:AlternateContent>
        <mc:AlternateContent xmlns:mc="http://schemas.openxmlformats.org/markup-compatibility/2006">
          <mc:Choice Requires="x14">
            <control shapeId="2258" r:id="rId185" name="Check Box 210">
              <controlPr defaultSize="0" autoFill="0" autoLine="0" autoPict="0">
                <anchor moveWithCells="1">
                  <from>
                    <xdr:col>11</xdr:col>
                    <xdr:colOff>38100</xdr:colOff>
                    <xdr:row>30</xdr:row>
                    <xdr:rowOff>161925</xdr:rowOff>
                  </from>
                  <to>
                    <xdr:col>12</xdr:col>
                    <xdr:colOff>38100</xdr:colOff>
                    <xdr:row>32</xdr:row>
                    <xdr:rowOff>0</xdr:rowOff>
                  </to>
                </anchor>
              </controlPr>
            </control>
          </mc:Choice>
        </mc:AlternateContent>
        <mc:AlternateContent xmlns:mc="http://schemas.openxmlformats.org/markup-compatibility/2006">
          <mc:Choice Requires="x14">
            <control shapeId="2259" r:id="rId186" name="Check Box 211">
              <controlPr defaultSize="0" autoFill="0" autoLine="0" autoPict="0">
                <anchor moveWithCells="1">
                  <from>
                    <xdr:col>9</xdr:col>
                    <xdr:colOff>66675</xdr:colOff>
                    <xdr:row>30</xdr:row>
                    <xdr:rowOff>152400</xdr:rowOff>
                  </from>
                  <to>
                    <xdr:col>10</xdr:col>
                    <xdr:colOff>66675</xdr:colOff>
                    <xdr:row>32</xdr:row>
                    <xdr:rowOff>0</xdr:rowOff>
                  </to>
                </anchor>
              </controlPr>
            </control>
          </mc:Choice>
        </mc:AlternateContent>
        <mc:AlternateContent xmlns:mc="http://schemas.openxmlformats.org/markup-compatibility/2006">
          <mc:Choice Requires="x14">
            <control shapeId="2260" r:id="rId187" name="Check Box 212">
              <controlPr defaultSize="0" autoFill="0" autoLine="0" autoPict="0">
                <anchor moveWithCells="1">
                  <from>
                    <xdr:col>11</xdr:col>
                    <xdr:colOff>38100</xdr:colOff>
                    <xdr:row>30</xdr:row>
                    <xdr:rowOff>161925</xdr:rowOff>
                  </from>
                  <to>
                    <xdr:col>12</xdr:col>
                    <xdr:colOff>38100</xdr:colOff>
                    <xdr:row>32</xdr:row>
                    <xdr:rowOff>0</xdr:rowOff>
                  </to>
                </anchor>
              </controlPr>
            </control>
          </mc:Choice>
        </mc:AlternateContent>
        <mc:AlternateContent xmlns:mc="http://schemas.openxmlformats.org/markup-compatibility/2006">
          <mc:Choice Requires="x14">
            <control shapeId="2261" r:id="rId188" name="Check Box 213">
              <controlPr defaultSize="0" autoFill="0" autoLine="0" autoPict="0">
                <anchor moveWithCells="1">
                  <from>
                    <xdr:col>9</xdr:col>
                    <xdr:colOff>66675</xdr:colOff>
                    <xdr:row>30</xdr:row>
                    <xdr:rowOff>152400</xdr:rowOff>
                  </from>
                  <to>
                    <xdr:col>10</xdr:col>
                    <xdr:colOff>66675</xdr:colOff>
                    <xdr:row>32</xdr:row>
                    <xdr:rowOff>0</xdr:rowOff>
                  </to>
                </anchor>
              </controlPr>
            </control>
          </mc:Choice>
        </mc:AlternateContent>
        <mc:AlternateContent xmlns:mc="http://schemas.openxmlformats.org/markup-compatibility/2006">
          <mc:Choice Requires="x14">
            <control shapeId="2262" r:id="rId189" name="Check Box 214">
              <controlPr defaultSize="0" autoFill="0" autoLine="0" autoPict="0">
                <anchor moveWithCells="1">
                  <from>
                    <xdr:col>10</xdr:col>
                    <xdr:colOff>47625</xdr:colOff>
                    <xdr:row>30</xdr:row>
                    <xdr:rowOff>171450</xdr:rowOff>
                  </from>
                  <to>
                    <xdr:col>11</xdr:col>
                    <xdr:colOff>57150</xdr:colOff>
                    <xdr:row>32</xdr:row>
                    <xdr:rowOff>9525</xdr:rowOff>
                  </to>
                </anchor>
              </controlPr>
            </control>
          </mc:Choice>
        </mc:AlternateContent>
        <mc:AlternateContent xmlns:mc="http://schemas.openxmlformats.org/markup-compatibility/2006">
          <mc:Choice Requires="x14">
            <control shapeId="2263" r:id="rId190" name="Check Box 215">
              <controlPr defaultSize="0" autoFill="0" autoLine="0" autoPict="0">
                <anchor moveWithCells="1">
                  <from>
                    <xdr:col>11</xdr:col>
                    <xdr:colOff>38100</xdr:colOff>
                    <xdr:row>30</xdr:row>
                    <xdr:rowOff>161925</xdr:rowOff>
                  </from>
                  <to>
                    <xdr:col>12</xdr:col>
                    <xdr:colOff>38100</xdr:colOff>
                    <xdr:row>32</xdr:row>
                    <xdr:rowOff>0</xdr:rowOff>
                  </to>
                </anchor>
              </controlPr>
            </control>
          </mc:Choice>
        </mc:AlternateContent>
        <mc:AlternateContent xmlns:mc="http://schemas.openxmlformats.org/markup-compatibility/2006">
          <mc:Choice Requires="x14">
            <control shapeId="2264" r:id="rId191" name="Check Box 216">
              <controlPr defaultSize="0" autoFill="0" autoLine="0" autoPict="0">
                <anchor moveWithCells="1">
                  <from>
                    <xdr:col>11</xdr:col>
                    <xdr:colOff>38100</xdr:colOff>
                    <xdr:row>31</xdr:row>
                    <xdr:rowOff>161925</xdr:rowOff>
                  </from>
                  <to>
                    <xdr:col>12</xdr:col>
                    <xdr:colOff>38100</xdr:colOff>
                    <xdr:row>33</xdr:row>
                    <xdr:rowOff>0</xdr:rowOff>
                  </to>
                </anchor>
              </controlPr>
            </control>
          </mc:Choice>
        </mc:AlternateContent>
        <mc:AlternateContent xmlns:mc="http://schemas.openxmlformats.org/markup-compatibility/2006">
          <mc:Choice Requires="x14">
            <control shapeId="2265" r:id="rId192" name="Check Box 217">
              <controlPr defaultSize="0" autoFill="0" autoLine="0" autoPict="0">
                <anchor moveWithCells="1">
                  <from>
                    <xdr:col>11</xdr:col>
                    <xdr:colOff>38100</xdr:colOff>
                    <xdr:row>31</xdr:row>
                    <xdr:rowOff>161925</xdr:rowOff>
                  </from>
                  <to>
                    <xdr:col>12</xdr:col>
                    <xdr:colOff>38100</xdr:colOff>
                    <xdr:row>33</xdr:row>
                    <xdr:rowOff>0</xdr:rowOff>
                  </to>
                </anchor>
              </controlPr>
            </control>
          </mc:Choice>
        </mc:AlternateContent>
        <mc:AlternateContent xmlns:mc="http://schemas.openxmlformats.org/markup-compatibility/2006">
          <mc:Choice Requires="x14">
            <control shapeId="2266" r:id="rId193" name="Check Box 218">
              <controlPr defaultSize="0" autoFill="0" autoLine="0" autoPict="0">
                <anchor moveWithCells="1">
                  <from>
                    <xdr:col>9</xdr:col>
                    <xdr:colOff>66675</xdr:colOff>
                    <xdr:row>30</xdr:row>
                    <xdr:rowOff>152400</xdr:rowOff>
                  </from>
                  <to>
                    <xdr:col>10</xdr:col>
                    <xdr:colOff>66675</xdr:colOff>
                    <xdr:row>32</xdr:row>
                    <xdr:rowOff>0</xdr:rowOff>
                  </to>
                </anchor>
              </controlPr>
            </control>
          </mc:Choice>
        </mc:AlternateContent>
        <mc:AlternateContent xmlns:mc="http://schemas.openxmlformats.org/markup-compatibility/2006">
          <mc:Choice Requires="x14">
            <control shapeId="2267" r:id="rId194" name="Check Box 219">
              <controlPr defaultSize="0" autoFill="0" autoLine="0" autoPict="0">
                <anchor moveWithCells="1">
                  <from>
                    <xdr:col>11</xdr:col>
                    <xdr:colOff>38100</xdr:colOff>
                    <xdr:row>30</xdr:row>
                    <xdr:rowOff>161925</xdr:rowOff>
                  </from>
                  <to>
                    <xdr:col>12</xdr:col>
                    <xdr:colOff>38100</xdr:colOff>
                    <xdr:row>32</xdr:row>
                    <xdr:rowOff>0</xdr:rowOff>
                  </to>
                </anchor>
              </controlPr>
            </control>
          </mc:Choice>
        </mc:AlternateContent>
        <mc:AlternateContent xmlns:mc="http://schemas.openxmlformats.org/markup-compatibility/2006">
          <mc:Choice Requires="x14">
            <control shapeId="2268" r:id="rId195" name="Check Box 220">
              <controlPr defaultSize="0" autoFill="0" autoLine="0" autoPict="0">
                <anchor moveWithCells="1">
                  <from>
                    <xdr:col>9</xdr:col>
                    <xdr:colOff>66675</xdr:colOff>
                    <xdr:row>30</xdr:row>
                    <xdr:rowOff>152400</xdr:rowOff>
                  </from>
                  <to>
                    <xdr:col>10</xdr:col>
                    <xdr:colOff>66675</xdr:colOff>
                    <xdr:row>32</xdr:row>
                    <xdr:rowOff>0</xdr:rowOff>
                  </to>
                </anchor>
              </controlPr>
            </control>
          </mc:Choice>
        </mc:AlternateContent>
        <mc:AlternateContent xmlns:mc="http://schemas.openxmlformats.org/markup-compatibility/2006">
          <mc:Choice Requires="x14">
            <control shapeId="2270" r:id="rId196" name="Check Box 222">
              <controlPr defaultSize="0" autoFill="0" autoLine="0" autoPict="0">
                <anchor moveWithCells="1">
                  <from>
                    <xdr:col>11</xdr:col>
                    <xdr:colOff>38100</xdr:colOff>
                    <xdr:row>30</xdr:row>
                    <xdr:rowOff>161925</xdr:rowOff>
                  </from>
                  <to>
                    <xdr:col>12</xdr:col>
                    <xdr:colOff>38100</xdr:colOff>
                    <xdr:row>32</xdr:row>
                    <xdr:rowOff>0</xdr:rowOff>
                  </to>
                </anchor>
              </controlPr>
            </control>
          </mc:Choice>
        </mc:AlternateContent>
        <mc:AlternateContent xmlns:mc="http://schemas.openxmlformats.org/markup-compatibility/2006">
          <mc:Choice Requires="x14">
            <control shapeId="2273" r:id="rId197" name="Check Box 225">
              <controlPr defaultSize="0" autoFill="0" autoLine="0" autoPict="0">
                <anchor moveWithCells="1">
                  <from>
                    <xdr:col>9</xdr:col>
                    <xdr:colOff>66675</xdr:colOff>
                    <xdr:row>31</xdr:row>
                    <xdr:rowOff>152400</xdr:rowOff>
                  </from>
                  <to>
                    <xdr:col>10</xdr:col>
                    <xdr:colOff>66675</xdr:colOff>
                    <xdr:row>33</xdr:row>
                    <xdr:rowOff>0</xdr:rowOff>
                  </to>
                </anchor>
              </controlPr>
            </control>
          </mc:Choice>
        </mc:AlternateContent>
        <mc:AlternateContent xmlns:mc="http://schemas.openxmlformats.org/markup-compatibility/2006">
          <mc:Choice Requires="x14">
            <control shapeId="2282" r:id="rId198" name="Check Box 234">
              <controlPr defaultSize="0" autoFill="0" autoLine="0" autoPict="0">
                <anchor moveWithCells="1">
                  <from>
                    <xdr:col>9</xdr:col>
                    <xdr:colOff>66675</xdr:colOff>
                    <xdr:row>6</xdr:row>
                    <xdr:rowOff>152400</xdr:rowOff>
                  </from>
                  <to>
                    <xdr:col>10</xdr:col>
                    <xdr:colOff>66675</xdr:colOff>
                    <xdr:row>8</xdr:row>
                    <xdr:rowOff>0</xdr:rowOff>
                  </to>
                </anchor>
              </controlPr>
            </control>
          </mc:Choice>
        </mc:AlternateContent>
        <mc:AlternateContent xmlns:mc="http://schemas.openxmlformats.org/markup-compatibility/2006">
          <mc:Choice Requires="x14">
            <control shapeId="2283" r:id="rId199" name="Check Box 235">
              <controlPr defaultSize="0" autoFill="0" autoLine="0" autoPict="0">
                <anchor moveWithCells="1">
                  <from>
                    <xdr:col>9</xdr:col>
                    <xdr:colOff>66675</xdr:colOff>
                    <xdr:row>8</xdr:row>
                    <xdr:rowOff>152400</xdr:rowOff>
                  </from>
                  <to>
                    <xdr:col>10</xdr:col>
                    <xdr:colOff>66675</xdr:colOff>
                    <xdr:row>10</xdr:row>
                    <xdr:rowOff>0</xdr:rowOff>
                  </to>
                </anchor>
              </controlPr>
            </control>
          </mc:Choice>
        </mc:AlternateContent>
        <mc:AlternateContent xmlns:mc="http://schemas.openxmlformats.org/markup-compatibility/2006">
          <mc:Choice Requires="x14">
            <control shapeId="2284" r:id="rId200" name="Check Box 236">
              <controlPr defaultSize="0" autoFill="0" autoLine="0" autoPict="0">
                <anchor moveWithCells="1">
                  <from>
                    <xdr:col>9</xdr:col>
                    <xdr:colOff>66675</xdr:colOff>
                    <xdr:row>7</xdr:row>
                    <xdr:rowOff>152400</xdr:rowOff>
                  </from>
                  <to>
                    <xdr:col>10</xdr:col>
                    <xdr:colOff>66675</xdr:colOff>
                    <xdr:row>9</xdr:row>
                    <xdr:rowOff>0</xdr:rowOff>
                  </to>
                </anchor>
              </controlPr>
            </control>
          </mc:Choice>
        </mc:AlternateContent>
        <mc:AlternateContent xmlns:mc="http://schemas.openxmlformats.org/markup-compatibility/2006">
          <mc:Choice Requires="x14">
            <control shapeId="2285" r:id="rId201" name="Check Box 237">
              <controlPr defaultSize="0" autoFill="0" autoLine="0" autoPict="0">
                <anchor moveWithCells="1">
                  <from>
                    <xdr:col>9</xdr:col>
                    <xdr:colOff>66675</xdr:colOff>
                    <xdr:row>8</xdr:row>
                    <xdr:rowOff>152400</xdr:rowOff>
                  </from>
                  <to>
                    <xdr:col>10</xdr:col>
                    <xdr:colOff>66675</xdr:colOff>
                    <xdr:row>10</xdr:row>
                    <xdr:rowOff>0</xdr:rowOff>
                  </to>
                </anchor>
              </controlPr>
            </control>
          </mc:Choice>
        </mc:AlternateContent>
        <mc:AlternateContent xmlns:mc="http://schemas.openxmlformats.org/markup-compatibility/2006">
          <mc:Choice Requires="x14">
            <control shapeId="2286" r:id="rId202" name="Check Box 238">
              <controlPr defaultSize="0" autoFill="0" autoLine="0" autoPict="0">
                <anchor moveWithCells="1">
                  <from>
                    <xdr:col>9</xdr:col>
                    <xdr:colOff>66675</xdr:colOff>
                    <xdr:row>10</xdr:row>
                    <xdr:rowOff>152400</xdr:rowOff>
                  </from>
                  <to>
                    <xdr:col>10</xdr:col>
                    <xdr:colOff>66675</xdr:colOff>
                    <xdr:row>12</xdr:row>
                    <xdr:rowOff>0</xdr:rowOff>
                  </to>
                </anchor>
              </controlPr>
            </control>
          </mc:Choice>
        </mc:AlternateContent>
        <mc:AlternateContent xmlns:mc="http://schemas.openxmlformats.org/markup-compatibility/2006">
          <mc:Choice Requires="x14">
            <control shapeId="2287" r:id="rId203" name="Check Box 239">
              <controlPr defaultSize="0" autoFill="0" autoLine="0" autoPict="0">
                <anchor moveWithCells="1">
                  <from>
                    <xdr:col>9</xdr:col>
                    <xdr:colOff>66675</xdr:colOff>
                    <xdr:row>9</xdr:row>
                    <xdr:rowOff>152400</xdr:rowOff>
                  </from>
                  <to>
                    <xdr:col>10</xdr:col>
                    <xdr:colOff>66675</xdr:colOff>
                    <xdr:row>11</xdr:row>
                    <xdr:rowOff>0</xdr:rowOff>
                  </to>
                </anchor>
              </controlPr>
            </control>
          </mc:Choice>
        </mc:AlternateContent>
        <mc:AlternateContent xmlns:mc="http://schemas.openxmlformats.org/markup-compatibility/2006">
          <mc:Choice Requires="x14">
            <control shapeId="2288" r:id="rId204" name="Check Box 240">
              <controlPr defaultSize="0" autoFill="0" autoLine="0" autoPict="0">
                <anchor moveWithCells="1">
                  <from>
                    <xdr:col>9</xdr:col>
                    <xdr:colOff>66675</xdr:colOff>
                    <xdr:row>10</xdr:row>
                    <xdr:rowOff>152400</xdr:rowOff>
                  </from>
                  <to>
                    <xdr:col>10</xdr:col>
                    <xdr:colOff>66675</xdr:colOff>
                    <xdr:row>12</xdr:row>
                    <xdr:rowOff>0</xdr:rowOff>
                  </to>
                </anchor>
              </controlPr>
            </control>
          </mc:Choice>
        </mc:AlternateContent>
        <mc:AlternateContent xmlns:mc="http://schemas.openxmlformats.org/markup-compatibility/2006">
          <mc:Choice Requires="x14">
            <control shapeId="2289" r:id="rId205" name="Check Box 241">
              <controlPr defaultSize="0" autoFill="0" autoLine="0" autoPict="0">
                <anchor moveWithCells="1">
                  <from>
                    <xdr:col>9</xdr:col>
                    <xdr:colOff>66675</xdr:colOff>
                    <xdr:row>10</xdr:row>
                    <xdr:rowOff>152400</xdr:rowOff>
                  </from>
                  <to>
                    <xdr:col>10</xdr:col>
                    <xdr:colOff>66675</xdr:colOff>
                    <xdr:row>12</xdr:row>
                    <xdr:rowOff>0</xdr:rowOff>
                  </to>
                </anchor>
              </controlPr>
            </control>
          </mc:Choice>
        </mc:AlternateContent>
        <mc:AlternateContent xmlns:mc="http://schemas.openxmlformats.org/markup-compatibility/2006">
          <mc:Choice Requires="x14">
            <control shapeId="2290" r:id="rId206" name="Check Box 242">
              <controlPr defaultSize="0" autoFill="0" autoLine="0" autoPict="0">
                <anchor moveWithCells="1">
                  <from>
                    <xdr:col>9</xdr:col>
                    <xdr:colOff>66675</xdr:colOff>
                    <xdr:row>12</xdr:row>
                    <xdr:rowOff>152400</xdr:rowOff>
                  </from>
                  <to>
                    <xdr:col>10</xdr:col>
                    <xdr:colOff>66675</xdr:colOff>
                    <xdr:row>14</xdr:row>
                    <xdr:rowOff>0</xdr:rowOff>
                  </to>
                </anchor>
              </controlPr>
            </control>
          </mc:Choice>
        </mc:AlternateContent>
        <mc:AlternateContent xmlns:mc="http://schemas.openxmlformats.org/markup-compatibility/2006">
          <mc:Choice Requires="x14">
            <control shapeId="2291" r:id="rId207" name="Check Box 243">
              <controlPr defaultSize="0" autoFill="0" autoLine="0" autoPict="0">
                <anchor moveWithCells="1">
                  <from>
                    <xdr:col>9</xdr:col>
                    <xdr:colOff>66675</xdr:colOff>
                    <xdr:row>11</xdr:row>
                    <xdr:rowOff>152400</xdr:rowOff>
                  </from>
                  <to>
                    <xdr:col>10</xdr:col>
                    <xdr:colOff>66675</xdr:colOff>
                    <xdr:row>13</xdr:row>
                    <xdr:rowOff>0</xdr:rowOff>
                  </to>
                </anchor>
              </controlPr>
            </control>
          </mc:Choice>
        </mc:AlternateContent>
        <mc:AlternateContent xmlns:mc="http://schemas.openxmlformats.org/markup-compatibility/2006">
          <mc:Choice Requires="x14">
            <control shapeId="2292" r:id="rId208" name="Check Box 244">
              <controlPr defaultSize="0" autoFill="0" autoLine="0" autoPict="0">
                <anchor moveWithCells="1">
                  <from>
                    <xdr:col>9</xdr:col>
                    <xdr:colOff>66675</xdr:colOff>
                    <xdr:row>12</xdr:row>
                    <xdr:rowOff>152400</xdr:rowOff>
                  </from>
                  <to>
                    <xdr:col>10</xdr:col>
                    <xdr:colOff>66675</xdr:colOff>
                    <xdr:row>14</xdr:row>
                    <xdr:rowOff>0</xdr:rowOff>
                  </to>
                </anchor>
              </controlPr>
            </control>
          </mc:Choice>
        </mc:AlternateContent>
        <mc:AlternateContent xmlns:mc="http://schemas.openxmlformats.org/markup-compatibility/2006">
          <mc:Choice Requires="x14">
            <control shapeId="2293" r:id="rId209" name="Check Box 245">
              <controlPr defaultSize="0" autoFill="0" autoLine="0" autoPict="0">
                <anchor moveWithCells="1">
                  <from>
                    <xdr:col>9</xdr:col>
                    <xdr:colOff>66675</xdr:colOff>
                    <xdr:row>12</xdr:row>
                    <xdr:rowOff>152400</xdr:rowOff>
                  </from>
                  <to>
                    <xdr:col>10</xdr:col>
                    <xdr:colOff>66675</xdr:colOff>
                    <xdr:row>14</xdr:row>
                    <xdr:rowOff>0</xdr:rowOff>
                  </to>
                </anchor>
              </controlPr>
            </control>
          </mc:Choice>
        </mc:AlternateContent>
        <mc:AlternateContent xmlns:mc="http://schemas.openxmlformats.org/markup-compatibility/2006">
          <mc:Choice Requires="x14">
            <control shapeId="2294" r:id="rId210" name="Check Box 246">
              <controlPr defaultSize="0" autoFill="0" autoLine="0" autoPict="0">
                <anchor moveWithCells="1">
                  <from>
                    <xdr:col>9</xdr:col>
                    <xdr:colOff>66675</xdr:colOff>
                    <xdr:row>14</xdr:row>
                    <xdr:rowOff>152400</xdr:rowOff>
                  </from>
                  <to>
                    <xdr:col>10</xdr:col>
                    <xdr:colOff>66675</xdr:colOff>
                    <xdr:row>16</xdr:row>
                    <xdr:rowOff>0</xdr:rowOff>
                  </to>
                </anchor>
              </controlPr>
            </control>
          </mc:Choice>
        </mc:AlternateContent>
        <mc:AlternateContent xmlns:mc="http://schemas.openxmlformats.org/markup-compatibility/2006">
          <mc:Choice Requires="x14">
            <control shapeId="2295" r:id="rId211" name="Check Box 247">
              <controlPr defaultSize="0" autoFill="0" autoLine="0" autoPict="0">
                <anchor moveWithCells="1">
                  <from>
                    <xdr:col>9</xdr:col>
                    <xdr:colOff>66675</xdr:colOff>
                    <xdr:row>13</xdr:row>
                    <xdr:rowOff>152400</xdr:rowOff>
                  </from>
                  <to>
                    <xdr:col>10</xdr:col>
                    <xdr:colOff>66675</xdr:colOff>
                    <xdr:row>15</xdr:row>
                    <xdr:rowOff>0</xdr:rowOff>
                  </to>
                </anchor>
              </controlPr>
            </control>
          </mc:Choice>
        </mc:AlternateContent>
        <mc:AlternateContent xmlns:mc="http://schemas.openxmlformats.org/markup-compatibility/2006">
          <mc:Choice Requires="x14">
            <control shapeId="2296" r:id="rId212" name="Check Box 248">
              <controlPr defaultSize="0" autoFill="0" autoLine="0" autoPict="0">
                <anchor moveWithCells="1">
                  <from>
                    <xdr:col>9</xdr:col>
                    <xdr:colOff>66675</xdr:colOff>
                    <xdr:row>14</xdr:row>
                    <xdr:rowOff>152400</xdr:rowOff>
                  </from>
                  <to>
                    <xdr:col>10</xdr:col>
                    <xdr:colOff>66675</xdr:colOff>
                    <xdr:row>16</xdr:row>
                    <xdr:rowOff>0</xdr:rowOff>
                  </to>
                </anchor>
              </controlPr>
            </control>
          </mc:Choice>
        </mc:AlternateContent>
        <mc:AlternateContent xmlns:mc="http://schemas.openxmlformats.org/markup-compatibility/2006">
          <mc:Choice Requires="x14">
            <control shapeId="2297" r:id="rId213" name="Check Box 249">
              <controlPr defaultSize="0" autoFill="0" autoLine="0" autoPict="0">
                <anchor moveWithCells="1">
                  <from>
                    <xdr:col>9</xdr:col>
                    <xdr:colOff>66675</xdr:colOff>
                    <xdr:row>14</xdr:row>
                    <xdr:rowOff>152400</xdr:rowOff>
                  </from>
                  <to>
                    <xdr:col>10</xdr:col>
                    <xdr:colOff>66675</xdr:colOff>
                    <xdr:row>16</xdr:row>
                    <xdr:rowOff>0</xdr:rowOff>
                  </to>
                </anchor>
              </controlPr>
            </control>
          </mc:Choice>
        </mc:AlternateContent>
        <mc:AlternateContent xmlns:mc="http://schemas.openxmlformats.org/markup-compatibility/2006">
          <mc:Choice Requires="x14">
            <control shapeId="2298" r:id="rId214" name="Check Box 250">
              <controlPr defaultSize="0" autoFill="0" autoLine="0" autoPict="0">
                <anchor moveWithCells="1">
                  <from>
                    <xdr:col>9</xdr:col>
                    <xdr:colOff>66675</xdr:colOff>
                    <xdr:row>16</xdr:row>
                    <xdr:rowOff>152400</xdr:rowOff>
                  </from>
                  <to>
                    <xdr:col>10</xdr:col>
                    <xdr:colOff>66675</xdr:colOff>
                    <xdr:row>18</xdr:row>
                    <xdr:rowOff>0</xdr:rowOff>
                  </to>
                </anchor>
              </controlPr>
            </control>
          </mc:Choice>
        </mc:AlternateContent>
        <mc:AlternateContent xmlns:mc="http://schemas.openxmlformats.org/markup-compatibility/2006">
          <mc:Choice Requires="x14">
            <control shapeId="2299" r:id="rId215" name="Check Box 251">
              <controlPr defaultSize="0" autoFill="0" autoLine="0" autoPict="0">
                <anchor moveWithCells="1">
                  <from>
                    <xdr:col>9</xdr:col>
                    <xdr:colOff>66675</xdr:colOff>
                    <xdr:row>15</xdr:row>
                    <xdr:rowOff>152400</xdr:rowOff>
                  </from>
                  <to>
                    <xdr:col>10</xdr:col>
                    <xdr:colOff>66675</xdr:colOff>
                    <xdr:row>17</xdr:row>
                    <xdr:rowOff>0</xdr:rowOff>
                  </to>
                </anchor>
              </controlPr>
            </control>
          </mc:Choice>
        </mc:AlternateContent>
        <mc:AlternateContent xmlns:mc="http://schemas.openxmlformats.org/markup-compatibility/2006">
          <mc:Choice Requires="x14">
            <control shapeId="2300" r:id="rId216" name="Check Box 252">
              <controlPr defaultSize="0" autoFill="0" autoLine="0" autoPict="0">
                <anchor moveWithCells="1">
                  <from>
                    <xdr:col>9</xdr:col>
                    <xdr:colOff>66675</xdr:colOff>
                    <xdr:row>16</xdr:row>
                    <xdr:rowOff>152400</xdr:rowOff>
                  </from>
                  <to>
                    <xdr:col>10</xdr:col>
                    <xdr:colOff>66675</xdr:colOff>
                    <xdr:row>18</xdr:row>
                    <xdr:rowOff>0</xdr:rowOff>
                  </to>
                </anchor>
              </controlPr>
            </control>
          </mc:Choice>
        </mc:AlternateContent>
        <mc:AlternateContent xmlns:mc="http://schemas.openxmlformats.org/markup-compatibility/2006">
          <mc:Choice Requires="x14">
            <control shapeId="2301" r:id="rId217" name="Check Box 253">
              <controlPr defaultSize="0" autoFill="0" autoLine="0" autoPict="0">
                <anchor moveWithCells="1">
                  <from>
                    <xdr:col>9</xdr:col>
                    <xdr:colOff>66675</xdr:colOff>
                    <xdr:row>16</xdr:row>
                    <xdr:rowOff>152400</xdr:rowOff>
                  </from>
                  <to>
                    <xdr:col>10</xdr:col>
                    <xdr:colOff>66675</xdr:colOff>
                    <xdr:row>18</xdr:row>
                    <xdr:rowOff>0</xdr:rowOff>
                  </to>
                </anchor>
              </controlPr>
            </control>
          </mc:Choice>
        </mc:AlternateContent>
        <mc:AlternateContent xmlns:mc="http://schemas.openxmlformats.org/markup-compatibility/2006">
          <mc:Choice Requires="x14">
            <control shapeId="2302" r:id="rId218" name="Check Box 254">
              <controlPr defaultSize="0" autoFill="0" autoLine="0" autoPict="0">
                <anchor moveWithCells="1">
                  <from>
                    <xdr:col>9</xdr:col>
                    <xdr:colOff>66675</xdr:colOff>
                    <xdr:row>18</xdr:row>
                    <xdr:rowOff>152400</xdr:rowOff>
                  </from>
                  <to>
                    <xdr:col>10</xdr:col>
                    <xdr:colOff>66675</xdr:colOff>
                    <xdr:row>20</xdr:row>
                    <xdr:rowOff>0</xdr:rowOff>
                  </to>
                </anchor>
              </controlPr>
            </control>
          </mc:Choice>
        </mc:AlternateContent>
        <mc:AlternateContent xmlns:mc="http://schemas.openxmlformats.org/markup-compatibility/2006">
          <mc:Choice Requires="x14">
            <control shapeId="2303" r:id="rId219" name="Check Box 255">
              <controlPr defaultSize="0" autoFill="0" autoLine="0" autoPict="0">
                <anchor moveWithCells="1">
                  <from>
                    <xdr:col>9</xdr:col>
                    <xdr:colOff>66675</xdr:colOff>
                    <xdr:row>17</xdr:row>
                    <xdr:rowOff>152400</xdr:rowOff>
                  </from>
                  <to>
                    <xdr:col>10</xdr:col>
                    <xdr:colOff>66675</xdr:colOff>
                    <xdr:row>19</xdr:row>
                    <xdr:rowOff>0</xdr:rowOff>
                  </to>
                </anchor>
              </controlPr>
            </control>
          </mc:Choice>
        </mc:AlternateContent>
        <mc:AlternateContent xmlns:mc="http://schemas.openxmlformats.org/markup-compatibility/2006">
          <mc:Choice Requires="x14">
            <control shapeId="2304" r:id="rId220" name="Check Box 256">
              <controlPr defaultSize="0" autoFill="0" autoLine="0" autoPict="0">
                <anchor moveWithCells="1">
                  <from>
                    <xdr:col>9</xdr:col>
                    <xdr:colOff>66675</xdr:colOff>
                    <xdr:row>18</xdr:row>
                    <xdr:rowOff>152400</xdr:rowOff>
                  </from>
                  <to>
                    <xdr:col>10</xdr:col>
                    <xdr:colOff>66675</xdr:colOff>
                    <xdr:row>20</xdr:row>
                    <xdr:rowOff>0</xdr:rowOff>
                  </to>
                </anchor>
              </controlPr>
            </control>
          </mc:Choice>
        </mc:AlternateContent>
        <mc:AlternateContent xmlns:mc="http://schemas.openxmlformats.org/markup-compatibility/2006">
          <mc:Choice Requires="x14">
            <control shapeId="2305" r:id="rId221" name="Check Box 257">
              <controlPr defaultSize="0" autoFill="0" autoLine="0" autoPict="0">
                <anchor moveWithCells="1">
                  <from>
                    <xdr:col>9</xdr:col>
                    <xdr:colOff>66675</xdr:colOff>
                    <xdr:row>18</xdr:row>
                    <xdr:rowOff>152400</xdr:rowOff>
                  </from>
                  <to>
                    <xdr:col>10</xdr:col>
                    <xdr:colOff>66675</xdr:colOff>
                    <xdr:row>20</xdr:row>
                    <xdr:rowOff>0</xdr:rowOff>
                  </to>
                </anchor>
              </controlPr>
            </control>
          </mc:Choice>
        </mc:AlternateContent>
        <mc:AlternateContent xmlns:mc="http://schemas.openxmlformats.org/markup-compatibility/2006">
          <mc:Choice Requires="x14">
            <control shapeId="2306" r:id="rId222" name="Check Box 258">
              <controlPr defaultSize="0" autoFill="0" autoLine="0" autoPict="0">
                <anchor moveWithCells="1">
                  <from>
                    <xdr:col>9</xdr:col>
                    <xdr:colOff>66675</xdr:colOff>
                    <xdr:row>20</xdr:row>
                    <xdr:rowOff>152400</xdr:rowOff>
                  </from>
                  <to>
                    <xdr:col>10</xdr:col>
                    <xdr:colOff>66675</xdr:colOff>
                    <xdr:row>22</xdr:row>
                    <xdr:rowOff>0</xdr:rowOff>
                  </to>
                </anchor>
              </controlPr>
            </control>
          </mc:Choice>
        </mc:AlternateContent>
        <mc:AlternateContent xmlns:mc="http://schemas.openxmlformats.org/markup-compatibility/2006">
          <mc:Choice Requires="x14">
            <control shapeId="2307" r:id="rId223" name="Check Box 259">
              <controlPr defaultSize="0" autoFill="0" autoLine="0" autoPict="0">
                <anchor moveWithCells="1">
                  <from>
                    <xdr:col>9</xdr:col>
                    <xdr:colOff>66675</xdr:colOff>
                    <xdr:row>19</xdr:row>
                    <xdr:rowOff>152400</xdr:rowOff>
                  </from>
                  <to>
                    <xdr:col>10</xdr:col>
                    <xdr:colOff>66675</xdr:colOff>
                    <xdr:row>21</xdr:row>
                    <xdr:rowOff>0</xdr:rowOff>
                  </to>
                </anchor>
              </controlPr>
            </control>
          </mc:Choice>
        </mc:AlternateContent>
        <mc:AlternateContent xmlns:mc="http://schemas.openxmlformats.org/markup-compatibility/2006">
          <mc:Choice Requires="x14">
            <control shapeId="2308" r:id="rId224" name="Check Box 260">
              <controlPr defaultSize="0" autoFill="0" autoLine="0" autoPict="0">
                <anchor moveWithCells="1">
                  <from>
                    <xdr:col>9</xdr:col>
                    <xdr:colOff>66675</xdr:colOff>
                    <xdr:row>20</xdr:row>
                    <xdr:rowOff>152400</xdr:rowOff>
                  </from>
                  <to>
                    <xdr:col>10</xdr:col>
                    <xdr:colOff>66675</xdr:colOff>
                    <xdr:row>22</xdr:row>
                    <xdr:rowOff>0</xdr:rowOff>
                  </to>
                </anchor>
              </controlPr>
            </control>
          </mc:Choice>
        </mc:AlternateContent>
        <mc:AlternateContent xmlns:mc="http://schemas.openxmlformats.org/markup-compatibility/2006">
          <mc:Choice Requires="x14">
            <control shapeId="2309" r:id="rId225" name="Check Box 261">
              <controlPr defaultSize="0" autoFill="0" autoLine="0" autoPict="0">
                <anchor moveWithCells="1">
                  <from>
                    <xdr:col>9</xdr:col>
                    <xdr:colOff>66675</xdr:colOff>
                    <xdr:row>20</xdr:row>
                    <xdr:rowOff>152400</xdr:rowOff>
                  </from>
                  <to>
                    <xdr:col>10</xdr:col>
                    <xdr:colOff>66675</xdr:colOff>
                    <xdr:row>22</xdr:row>
                    <xdr:rowOff>0</xdr:rowOff>
                  </to>
                </anchor>
              </controlPr>
            </control>
          </mc:Choice>
        </mc:AlternateContent>
        <mc:AlternateContent xmlns:mc="http://schemas.openxmlformats.org/markup-compatibility/2006">
          <mc:Choice Requires="x14">
            <control shapeId="2310" r:id="rId226" name="Check Box 262">
              <controlPr defaultSize="0" autoFill="0" autoLine="0" autoPict="0">
                <anchor moveWithCells="1">
                  <from>
                    <xdr:col>9</xdr:col>
                    <xdr:colOff>66675</xdr:colOff>
                    <xdr:row>22</xdr:row>
                    <xdr:rowOff>152400</xdr:rowOff>
                  </from>
                  <to>
                    <xdr:col>10</xdr:col>
                    <xdr:colOff>66675</xdr:colOff>
                    <xdr:row>24</xdr:row>
                    <xdr:rowOff>0</xdr:rowOff>
                  </to>
                </anchor>
              </controlPr>
            </control>
          </mc:Choice>
        </mc:AlternateContent>
        <mc:AlternateContent xmlns:mc="http://schemas.openxmlformats.org/markup-compatibility/2006">
          <mc:Choice Requires="x14">
            <control shapeId="2311" r:id="rId227" name="Check Box 263">
              <controlPr defaultSize="0" autoFill="0" autoLine="0" autoPict="0">
                <anchor moveWithCells="1">
                  <from>
                    <xdr:col>9</xdr:col>
                    <xdr:colOff>66675</xdr:colOff>
                    <xdr:row>21</xdr:row>
                    <xdr:rowOff>152400</xdr:rowOff>
                  </from>
                  <to>
                    <xdr:col>10</xdr:col>
                    <xdr:colOff>66675</xdr:colOff>
                    <xdr:row>23</xdr:row>
                    <xdr:rowOff>0</xdr:rowOff>
                  </to>
                </anchor>
              </controlPr>
            </control>
          </mc:Choice>
        </mc:AlternateContent>
        <mc:AlternateContent xmlns:mc="http://schemas.openxmlformats.org/markup-compatibility/2006">
          <mc:Choice Requires="x14">
            <control shapeId="2312" r:id="rId228" name="Check Box 264">
              <controlPr defaultSize="0" autoFill="0" autoLine="0" autoPict="0">
                <anchor moveWithCells="1">
                  <from>
                    <xdr:col>9</xdr:col>
                    <xdr:colOff>66675</xdr:colOff>
                    <xdr:row>22</xdr:row>
                    <xdr:rowOff>152400</xdr:rowOff>
                  </from>
                  <to>
                    <xdr:col>10</xdr:col>
                    <xdr:colOff>66675</xdr:colOff>
                    <xdr:row>24</xdr:row>
                    <xdr:rowOff>0</xdr:rowOff>
                  </to>
                </anchor>
              </controlPr>
            </control>
          </mc:Choice>
        </mc:AlternateContent>
        <mc:AlternateContent xmlns:mc="http://schemas.openxmlformats.org/markup-compatibility/2006">
          <mc:Choice Requires="x14">
            <control shapeId="2313" r:id="rId229" name="Check Box 265">
              <controlPr defaultSize="0" autoFill="0" autoLine="0" autoPict="0">
                <anchor moveWithCells="1">
                  <from>
                    <xdr:col>9</xdr:col>
                    <xdr:colOff>66675</xdr:colOff>
                    <xdr:row>22</xdr:row>
                    <xdr:rowOff>152400</xdr:rowOff>
                  </from>
                  <to>
                    <xdr:col>10</xdr:col>
                    <xdr:colOff>66675</xdr:colOff>
                    <xdr:row>24</xdr:row>
                    <xdr:rowOff>0</xdr:rowOff>
                  </to>
                </anchor>
              </controlPr>
            </control>
          </mc:Choice>
        </mc:AlternateContent>
        <mc:AlternateContent xmlns:mc="http://schemas.openxmlformats.org/markup-compatibility/2006">
          <mc:Choice Requires="x14">
            <control shapeId="2314" r:id="rId230" name="Check Box 266">
              <controlPr defaultSize="0" autoFill="0" autoLine="0" autoPict="0">
                <anchor moveWithCells="1">
                  <from>
                    <xdr:col>9</xdr:col>
                    <xdr:colOff>66675</xdr:colOff>
                    <xdr:row>24</xdr:row>
                    <xdr:rowOff>152400</xdr:rowOff>
                  </from>
                  <to>
                    <xdr:col>10</xdr:col>
                    <xdr:colOff>66675</xdr:colOff>
                    <xdr:row>26</xdr:row>
                    <xdr:rowOff>0</xdr:rowOff>
                  </to>
                </anchor>
              </controlPr>
            </control>
          </mc:Choice>
        </mc:AlternateContent>
        <mc:AlternateContent xmlns:mc="http://schemas.openxmlformats.org/markup-compatibility/2006">
          <mc:Choice Requires="x14">
            <control shapeId="2315" r:id="rId231" name="Check Box 267">
              <controlPr defaultSize="0" autoFill="0" autoLine="0" autoPict="0">
                <anchor moveWithCells="1">
                  <from>
                    <xdr:col>9</xdr:col>
                    <xdr:colOff>66675</xdr:colOff>
                    <xdr:row>23</xdr:row>
                    <xdr:rowOff>152400</xdr:rowOff>
                  </from>
                  <to>
                    <xdr:col>10</xdr:col>
                    <xdr:colOff>66675</xdr:colOff>
                    <xdr:row>25</xdr:row>
                    <xdr:rowOff>0</xdr:rowOff>
                  </to>
                </anchor>
              </controlPr>
            </control>
          </mc:Choice>
        </mc:AlternateContent>
        <mc:AlternateContent xmlns:mc="http://schemas.openxmlformats.org/markup-compatibility/2006">
          <mc:Choice Requires="x14">
            <control shapeId="2316" r:id="rId232" name="Check Box 268">
              <controlPr defaultSize="0" autoFill="0" autoLine="0" autoPict="0">
                <anchor moveWithCells="1">
                  <from>
                    <xdr:col>9</xdr:col>
                    <xdr:colOff>66675</xdr:colOff>
                    <xdr:row>24</xdr:row>
                    <xdr:rowOff>152400</xdr:rowOff>
                  </from>
                  <to>
                    <xdr:col>10</xdr:col>
                    <xdr:colOff>66675</xdr:colOff>
                    <xdr:row>26</xdr:row>
                    <xdr:rowOff>0</xdr:rowOff>
                  </to>
                </anchor>
              </controlPr>
            </control>
          </mc:Choice>
        </mc:AlternateContent>
        <mc:AlternateContent xmlns:mc="http://schemas.openxmlformats.org/markup-compatibility/2006">
          <mc:Choice Requires="x14">
            <control shapeId="2317" r:id="rId233" name="Check Box 269">
              <controlPr defaultSize="0" autoFill="0" autoLine="0" autoPict="0">
                <anchor moveWithCells="1">
                  <from>
                    <xdr:col>9</xdr:col>
                    <xdr:colOff>66675</xdr:colOff>
                    <xdr:row>24</xdr:row>
                    <xdr:rowOff>152400</xdr:rowOff>
                  </from>
                  <to>
                    <xdr:col>10</xdr:col>
                    <xdr:colOff>66675</xdr:colOff>
                    <xdr:row>26</xdr:row>
                    <xdr:rowOff>0</xdr:rowOff>
                  </to>
                </anchor>
              </controlPr>
            </control>
          </mc:Choice>
        </mc:AlternateContent>
        <mc:AlternateContent xmlns:mc="http://schemas.openxmlformats.org/markup-compatibility/2006">
          <mc:Choice Requires="x14">
            <control shapeId="2318" r:id="rId234" name="Check Box 270">
              <controlPr defaultSize="0" autoFill="0" autoLine="0" autoPict="0">
                <anchor moveWithCells="1">
                  <from>
                    <xdr:col>9</xdr:col>
                    <xdr:colOff>66675</xdr:colOff>
                    <xdr:row>26</xdr:row>
                    <xdr:rowOff>152400</xdr:rowOff>
                  </from>
                  <to>
                    <xdr:col>10</xdr:col>
                    <xdr:colOff>66675</xdr:colOff>
                    <xdr:row>28</xdr:row>
                    <xdr:rowOff>0</xdr:rowOff>
                  </to>
                </anchor>
              </controlPr>
            </control>
          </mc:Choice>
        </mc:AlternateContent>
        <mc:AlternateContent xmlns:mc="http://schemas.openxmlformats.org/markup-compatibility/2006">
          <mc:Choice Requires="x14">
            <control shapeId="2319" r:id="rId235" name="Check Box 271">
              <controlPr defaultSize="0" autoFill="0" autoLine="0" autoPict="0">
                <anchor moveWithCells="1">
                  <from>
                    <xdr:col>9</xdr:col>
                    <xdr:colOff>66675</xdr:colOff>
                    <xdr:row>25</xdr:row>
                    <xdr:rowOff>152400</xdr:rowOff>
                  </from>
                  <to>
                    <xdr:col>10</xdr:col>
                    <xdr:colOff>66675</xdr:colOff>
                    <xdr:row>27</xdr:row>
                    <xdr:rowOff>0</xdr:rowOff>
                  </to>
                </anchor>
              </controlPr>
            </control>
          </mc:Choice>
        </mc:AlternateContent>
        <mc:AlternateContent xmlns:mc="http://schemas.openxmlformats.org/markup-compatibility/2006">
          <mc:Choice Requires="x14">
            <control shapeId="2320" r:id="rId236" name="Check Box 272">
              <controlPr defaultSize="0" autoFill="0" autoLine="0" autoPict="0">
                <anchor moveWithCells="1">
                  <from>
                    <xdr:col>9</xdr:col>
                    <xdr:colOff>66675</xdr:colOff>
                    <xdr:row>26</xdr:row>
                    <xdr:rowOff>152400</xdr:rowOff>
                  </from>
                  <to>
                    <xdr:col>10</xdr:col>
                    <xdr:colOff>66675</xdr:colOff>
                    <xdr:row>28</xdr:row>
                    <xdr:rowOff>0</xdr:rowOff>
                  </to>
                </anchor>
              </controlPr>
            </control>
          </mc:Choice>
        </mc:AlternateContent>
        <mc:AlternateContent xmlns:mc="http://schemas.openxmlformats.org/markup-compatibility/2006">
          <mc:Choice Requires="x14">
            <control shapeId="2321" r:id="rId237" name="Check Box 273">
              <controlPr defaultSize="0" autoFill="0" autoLine="0" autoPict="0">
                <anchor moveWithCells="1">
                  <from>
                    <xdr:col>9</xdr:col>
                    <xdr:colOff>66675</xdr:colOff>
                    <xdr:row>26</xdr:row>
                    <xdr:rowOff>152400</xdr:rowOff>
                  </from>
                  <to>
                    <xdr:col>10</xdr:col>
                    <xdr:colOff>66675</xdr:colOff>
                    <xdr:row>28</xdr:row>
                    <xdr:rowOff>0</xdr:rowOff>
                  </to>
                </anchor>
              </controlPr>
            </control>
          </mc:Choice>
        </mc:AlternateContent>
        <mc:AlternateContent xmlns:mc="http://schemas.openxmlformats.org/markup-compatibility/2006">
          <mc:Choice Requires="x14">
            <control shapeId="2322" r:id="rId238" name="Check Box 274">
              <controlPr defaultSize="0" autoFill="0" autoLine="0" autoPict="0">
                <anchor moveWithCells="1">
                  <from>
                    <xdr:col>9</xdr:col>
                    <xdr:colOff>66675</xdr:colOff>
                    <xdr:row>28</xdr:row>
                    <xdr:rowOff>152400</xdr:rowOff>
                  </from>
                  <to>
                    <xdr:col>10</xdr:col>
                    <xdr:colOff>66675</xdr:colOff>
                    <xdr:row>30</xdr:row>
                    <xdr:rowOff>0</xdr:rowOff>
                  </to>
                </anchor>
              </controlPr>
            </control>
          </mc:Choice>
        </mc:AlternateContent>
        <mc:AlternateContent xmlns:mc="http://schemas.openxmlformats.org/markup-compatibility/2006">
          <mc:Choice Requires="x14">
            <control shapeId="2323" r:id="rId239" name="Check Box 275">
              <controlPr defaultSize="0" autoFill="0" autoLine="0" autoPict="0">
                <anchor moveWithCells="1">
                  <from>
                    <xdr:col>9</xdr:col>
                    <xdr:colOff>66675</xdr:colOff>
                    <xdr:row>27</xdr:row>
                    <xdr:rowOff>152400</xdr:rowOff>
                  </from>
                  <to>
                    <xdr:col>10</xdr:col>
                    <xdr:colOff>66675</xdr:colOff>
                    <xdr:row>29</xdr:row>
                    <xdr:rowOff>0</xdr:rowOff>
                  </to>
                </anchor>
              </controlPr>
            </control>
          </mc:Choice>
        </mc:AlternateContent>
        <mc:AlternateContent xmlns:mc="http://schemas.openxmlformats.org/markup-compatibility/2006">
          <mc:Choice Requires="x14">
            <control shapeId="2324" r:id="rId240" name="Check Box 276">
              <controlPr defaultSize="0" autoFill="0" autoLine="0" autoPict="0">
                <anchor moveWithCells="1">
                  <from>
                    <xdr:col>9</xdr:col>
                    <xdr:colOff>66675</xdr:colOff>
                    <xdr:row>28</xdr:row>
                    <xdr:rowOff>152400</xdr:rowOff>
                  </from>
                  <to>
                    <xdr:col>10</xdr:col>
                    <xdr:colOff>66675</xdr:colOff>
                    <xdr:row>30</xdr:row>
                    <xdr:rowOff>0</xdr:rowOff>
                  </to>
                </anchor>
              </controlPr>
            </control>
          </mc:Choice>
        </mc:AlternateContent>
        <mc:AlternateContent xmlns:mc="http://schemas.openxmlformats.org/markup-compatibility/2006">
          <mc:Choice Requires="x14">
            <control shapeId="2325" r:id="rId241" name="Check Box 277">
              <controlPr defaultSize="0" autoFill="0" autoLine="0" autoPict="0">
                <anchor moveWithCells="1">
                  <from>
                    <xdr:col>9</xdr:col>
                    <xdr:colOff>66675</xdr:colOff>
                    <xdr:row>28</xdr:row>
                    <xdr:rowOff>152400</xdr:rowOff>
                  </from>
                  <to>
                    <xdr:col>10</xdr:col>
                    <xdr:colOff>66675</xdr:colOff>
                    <xdr:row>30</xdr:row>
                    <xdr:rowOff>0</xdr:rowOff>
                  </to>
                </anchor>
              </controlPr>
            </control>
          </mc:Choice>
        </mc:AlternateContent>
        <mc:AlternateContent xmlns:mc="http://schemas.openxmlformats.org/markup-compatibility/2006">
          <mc:Choice Requires="x14">
            <control shapeId="2326" r:id="rId242" name="Check Box 278">
              <controlPr defaultSize="0" autoFill="0" autoLine="0" autoPict="0">
                <anchor moveWithCells="1">
                  <from>
                    <xdr:col>9</xdr:col>
                    <xdr:colOff>66675</xdr:colOff>
                    <xdr:row>30</xdr:row>
                    <xdr:rowOff>152400</xdr:rowOff>
                  </from>
                  <to>
                    <xdr:col>10</xdr:col>
                    <xdr:colOff>66675</xdr:colOff>
                    <xdr:row>32</xdr:row>
                    <xdr:rowOff>0</xdr:rowOff>
                  </to>
                </anchor>
              </controlPr>
            </control>
          </mc:Choice>
        </mc:AlternateContent>
        <mc:AlternateContent xmlns:mc="http://schemas.openxmlformats.org/markup-compatibility/2006">
          <mc:Choice Requires="x14">
            <control shapeId="2327" r:id="rId243" name="Check Box 279">
              <controlPr defaultSize="0" autoFill="0" autoLine="0" autoPict="0">
                <anchor moveWithCells="1">
                  <from>
                    <xdr:col>9</xdr:col>
                    <xdr:colOff>66675</xdr:colOff>
                    <xdr:row>29</xdr:row>
                    <xdr:rowOff>152400</xdr:rowOff>
                  </from>
                  <to>
                    <xdr:col>10</xdr:col>
                    <xdr:colOff>66675</xdr:colOff>
                    <xdr:row>31</xdr:row>
                    <xdr:rowOff>0</xdr:rowOff>
                  </to>
                </anchor>
              </controlPr>
            </control>
          </mc:Choice>
        </mc:AlternateContent>
        <mc:AlternateContent xmlns:mc="http://schemas.openxmlformats.org/markup-compatibility/2006">
          <mc:Choice Requires="x14">
            <control shapeId="2328" r:id="rId244" name="Check Box 280">
              <controlPr defaultSize="0" autoFill="0" autoLine="0" autoPict="0">
                <anchor moveWithCells="1">
                  <from>
                    <xdr:col>9</xdr:col>
                    <xdr:colOff>66675</xdr:colOff>
                    <xdr:row>30</xdr:row>
                    <xdr:rowOff>152400</xdr:rowOff>
                  </from>
                  <to>
                    <xdr:col>10</xdr:col>
                    <xdr:colOff>66675</xdr:colOff>
                    <xdr:row>32</xdr:row>
                    <xdr:rowOff>0</xdr:rowOff>
                  </to>
                </anchor>
              </controlPr>
            </control>
          </mc:Choice>
        </mc:AlternateContent>
        <mc:AlternateContent xmlns:mc="http://schemas.openxmlformats.org/markup-compatibility/2006">
          <mc:Choice Requires="x14">
            <control shapeId="2329" r:id="rId245" name="Check Box 281">
              <controlPr defaultSize="0" autoFill="0" autoLine="0" autoPict="0">
                <anchor moveWithCells="1">
                  <from>
                    <xdr:col>9</xdr:col>
                    <xdr:colOff>66675</xdr:colOff>
                    <xdr:row>12</xdr:row>
                    <xdr:rowOff>152400</xdr:rowOff>
                  </from>
                  <to>
                    <xdr:col>10</xdr:col>
                    <xdr:colOff>66675</xdr:colOff>
                    <xdr:row>14</xdr:row>
                    <xdr:rowOff>0</xdr:rowOff>
                  </to>
                </anchor>
              </controlPr>
            </control>
          </mc:Choice>
        </mc:AlternateContent>
        <mc:AlternateContent xmlns:mc="http://schemas.openxmlformats.org/markup-compatibility/2006">
          <mc:Choice Requires="x14">
            <control shapeId="2330" r:id="rId246" name="Check Box 282">
              <controlPr defaultSize="0" autoFill="0" autoLine="0" autoPict="0">
                <anchor moveWithCells="1">
                  <from>
                    <xdr:col>9</xdr:col>
                    <xdr:colOff>66675</xdr:colOff>
                    <xdr:row>14</xdr:row>
                    <xdr:rowOff>152400</xdr:rowOff>
                  </from>
                  <to>
                    <xdr:col>10</xdr:col>
                    <xdr:colOff>66675</xdr:colOff>
                    <xdr:row>16</xdr:row>
                    <xdr:rowOff>0</xdr:rowOff>
                  </to>
                </anchor>
              </controlPr>
            </control>
          </mc:Choice>
        </mc:AlternateContent>
        <mc:AlternateContent xmlns:mc="http://schemas.openxmlformats.org/markup-compatibility/2006">
          <mc:Choice Requires="x14">
            <control shapeId="2331" r:id="rId247" name="Check Box 283">
              <controlPr defaultSize="0" autoFill="0" autoLine="0" autoPict="0">
                <anchor moveWithCells="1">
                  <from>
                    <xdr:col>9</xdr:col>
                    <xdr:colOff>66675</xdr:colOff>
                    <xdr:row>15</xdr:row>
                    <xdr:rowOff>152400</xdr:rowOff>
                  </from>
                  <to>
                    <xdr:col>10</xdr:col>
                    <xdr:colOff>66675</xdr:colOff>
                    <xdr:row>17</xdr:row>
                    <xdr:rowOff>0</xdr:rowOff>
                  </to>
                </anchor>
              </controlPr>
            </control>
          </mc:Choice>
        </mc:AlternateContent>
        <mc:AlternateContent xmlns:mc="http://schemas.openxmlformats.org/markup-compatibility/2006">
          <mc:Choice Requires="x14">
            <control shapeId="2332" r:id="rId248" name="Check Box 284">
              <controlPr defaultSize="0" autoFill="0" autoLine="0" autoPict="0">
                <anchor moveWithCells="1">
                  <from>
                    <xdr:col>9</xdr:col>
                    <xdr:colOff>66675</xdr:colOff>
                    <xdr:row>15</xdr:row>
                    <xdr:rowOff>152400</xdr:rowOff>
                  </from>
                  <to>
                    <xdr:col>10</xdr:col>
                    <xdr:colOff>66675</xdr:colOff>
                    <xdr:row>17</xdr:row>
                    <xdr:rowOff>0</xdr:rowOff>
                  </to>
                </anchor>
              </controlPr>
            </control>
          </mc:Choice>
        </mc:AlternateContent>
        <mc:AlternateContent xmlns:mc="http://schemas.openxmlformats.org/markup-compatibility/2006">
          <mc:Choice Requires="x14">
            <control shapeId="2333" r:id="rId249" name="Check Box 285">
              <controlPr defaultSize="0" autoFill="0" autoLine="0" autoPict="0">
                <anchor moveWithCells="1">
                  <from>
                    <xdr:col>9</xdr:col>
                    <xdr:colOff>66675</xdr:colOff>
                    <xdr:row>16</xdr:row>
                    <xdr:rowOff>152400</xdr:rowOff>
                  </from>
                  <to>
                    <xdr:col>10</xdr:col>
                    <xdr:colOff>66675</xdr:colOff>
                    <xdr:row>18</xdr:row>
                    <xdr:rowOff>0</xdr:rowOff>
                  </to>
                </anchor>
              </controlPr>
            </control>
          </mc:Choice>
        </mc:AlternateContent>
        <mc:AlternateContent xmlns:mc="http://schemas.openxmlformats.org/markup-compatibility/2006">
          <mc:Choice Requires="x14">
            <control shapeId="2334" r:id="rId250" name="Check Box 286">
              <controlPr defaultSize="0" autoFill="0" autoLine="0" autoPict="0">
                <anchor moveWithCells="1">
                  <from>
                    <xdr:col>9</xdr:col>
                    <xdr:colOff>66675</xdr:colOff>
                    <xdr:row>16</xdr:row>
                    <xdr:rowOff>152400</xdr:rowOff>
                  </from>
                  <to>
                    <xdr:col>10</xdr:col>
                    <xdr:colOff>66675</xdr:colOff>
                    <xdr:row>18</xdr:row>
                    <xdr:rowOff>0</xdr:rowOff>
                  </to>
                </anchor>
              </controlPr>
            </control>
          </mc:Choice>
        </mc:AlternateContent>
        <mc:AlternateContent xmlns:mc="http://schemas.openxmlformats.org/markup-compatibility/2006">
          <mc:Choice Requires="x14">
            <control shapeId="2335" r:id="rId251" name="Check Box 287">
              <controlPr defaultSize="0" autoFill="0" autoLine="0" autoPict="0">
                <anchor moveWithCells="1">
                  <from>
                    <xdr:col>9</xdr:col>
                    <xdr:colOff>66675</xdr:colOff>
                    <xdr:row>17</xdr:row>
                    <xdr:rowOff>152400</xdr:rowOff>
                  </from>
                  <to>
                    <xdr:col>10</xdr:col>
                    <xdr:colOff>66675</xdr:colOff>
                    <xdr:row>19</xdr:row>
                    <xdr:rowOff>0</xdr:rowOff>
                  </to>
                </anchor>
              </controlPr>
            </control>
          </mc:Choice>
        </mc:AlternateContent>
        <mc:AlternateContent xmlns:mc="http://schemas.openxmlformats.org/markup-compatibility/2006">
          <mc:Choice Requires="x14">
            <control shapeId="2336" r:id="rId252" name="Check Box 288">
              <controlPr defaultSize="0" autoFill="0" autoLine="0" autoPict="0">
                <anchor moveWithCells="1">
                  <from>
                    <xdr:col>9</xdr:col>
                    <xdr:colOff>66675</xdr:colOff>
                    <xdr:row>17</xdr:row>
                    <xdr:rowOff>152400</xdr:rowOff>
                  </from>
                  <to>
                    <xdr:col>10</xdr:col>
                    <xdr:colOff>66675</xdr:colOff>
                    <xdr:row>19</xdr:row>
                    <xdr:rowOff>0</xdr:rowOff>
                  </to>
                </anchor>
              </controlPr>
            </control>
          </mc:Choice>
        </mc:AlternateContent>
        <mc:AlternateContent xmlns:mc="http://schemas.openxmlformats.org/markup-compatibility/2006">
          <mc:Choice Requires="x14">
            <control shapeId="2337" r:id="rId253" name="Check Box 289">
              <controlPr defaultSize="0" autoFill="0" autoLine="0" autoPict="0">
                <anchor moveWithCells="1">
                  <from>
                    <xdr:col>9</xdr:col>
                    <xdr:colOff>66675</xdr:colOff>
                    <xdr:row>18</xdr:row>
                    <xdr:rowOff>152400</xdr:rowOff>
                  </from>
                  <to>
                    <xdr:col>10</xdr:col>
                    <xdr:colOff>66675</xdr:colOff>
                    <xdr:row>20</xdr:row>
                    <xdr:rowOff>0</xdr:rowOff>
                  </to>
                </anchor>
              </controlPr>
            </control>
          </mc:Choice>
        </mc:AlternateContent>
        <mc:AlternateContent xmlns:mc="http://schemas.openxmlformats.org/markup-compatibility/2006">
          <mc:Choice Requires="x14">
            <control shapeId="2338" r:id="rId254" name="Check Box 290">
              <controlPr defaultSize="0" autoFill="0" autoLine="0" autoPict="0">
                <anchor moveWithCells="1">
                  <from>
                    <xdr:col>9</xdr:col>
                    <xdr:colOff>66675</xdr:colOff>
                    <xdr:row>18</xdr:row>
                    <xdr:rowOff>152400</xdr:rowOff>
                  </from>
                  <to>
                    <xdr:col>10</xdr:col>
                    <xdr:colOff>66675</xdr:colOff>
                    <xdr:row>20</xdr:row>
                    <xdr:rowOff>0</xdr:rowOff>
                  </to>
                </anchor>
              </controlPr>
            </control>
          </mc:Choice>
        </mc:AlternateContent>
        <mc:AlternateContent xmlns:mc="http://schemas.openxmlformats.org/markup-compatibility/2006">
          <mc:Choice Requires="x14">
            <control shapeId="2339" r:id="rId255" name="Check Box 291">
              <controlPr defaultSize="0" autoFill="0" autoLine="0" autoPict="0">
                <anchor moveWithCells="1">
                  <from>
                    <xdr:col>9</xdr:col>
                    <xdr:colOff>66675</xdr:colOff>
                    <xdr:row>19</xdr:row>
                    <xdr:rowOff>152400</xdr:rowOff>
                  </from>
                  <to>
                    <xdr:col>10</xdr:col>
                    <xdr:colOff>66675</xdr:colOff>
                    <xdr:row>21</xdr:row>
                    <xdr:rowOff>0</xdr:rowOff>
                  </to>
                </anchor>
              </controlPr>
            </control>
          </mc:Choice>
        </mc:AlternateContent>
        <mc:AlternateContent xmlns:mc="http://schemas.openxmlformats.org/markup-compatibility/2006">
          <mc:Choice Requires="x14">
            <control shapeId="2340" r:id="rId256" name="Check Box 292">
              <controlPr defaultSize="0" autoFill="0" autoLine="0" autoPict="0">
                <anchor moveWithCells="1">
                  <from>
                    <xdr:col>9</xdr:col>
                    <xdr:colOff>66675</xdr:colOff>
                    <xdr:row>19</xdr:row>
                    <xdr:rowOff>152400</xdr:rowOff>
                  </from>
                  <to>
                    <xdr:col>10</xdr:col>
                    <xdr:colOff>66675</xdr:colOff>
                    <xdr:row>21</xdr:row>
                    <xdr:rowOff>0</xdr:rowOff>
                  </to>
                </anchor>
              </controlPr>
            </control>
          </mc:Choice>
        </mc:AlternateContent>
        <mc:AlternateContent xmlns:mc="http://schemas.openxmlformats.org/markup-compatibility/2006">
          <mc:Choice Requires="x14">
            <control shapeId="2341" r:id="rId257" name="Check Box 293">
              <controlPr defaultSize="0" autoFill="0" autoLine="0" autoPict="0">
                <anchor moveWithCells="1">
                  <from>
                    <xdr:col>9</xdr:col>
                    <xdr:colOff>66675</xdr:colOff>
                    <xdr:row>20</xdr:row>
                    <xdr:rowOff>152400</xdr:rowOff>
                  </from>
                  <to>
                    <xdr:col>10</xdr:col>
                    <xdr:colOff>66675</xdr:colOff>
                    <xdr:row>22</xdr:row>
                    <xdr:rowOff>0</xdr:rowOff>
                  </to>
                </anchor>
              </controlPr>
            </control>
          </mc:Choice>
        </mc:AlternateContent>
        <mc:AlternateContent xmlns:mc="http://schemas.openxmlformats.org/markup-compatibility/2006">
          <mc:Choice Requires="x14">
            <control shapeId="2342" r:id="rId258" name="Check Box 294">
              <controlPr defaultSize="0" autoFill="0" autoLine="0" autoPict="0">
                <anchor moveWithCells="1">
                  <from>
                    <xdr:col>9</xdr:col>
                    <xdr:colOff>66675</xdr:colOff>
                    <xdr:row>20</xdr:row>
                    <xdr:rowOff>152400</xdr:rowOff>
                  </from>
                  <to>
                    <xdr:col>10</xdr:col>
                    <xdr:colOff>66675</xdr:colOff>
                    <xdr:row>22</xdr:row>
                    <xdr:rowOff>0</xdr:rowOff>
                  </to>
                </anchor>
              </controlPr>
            </control>
          </mc:Choice>
        </mc:AlternateContent>
        <mc:AlternateContent xmlns:mc="http://schemas.openxmlformats.org/markup-compatibility/2006">
          <mc:Choice Requires="x14">
            <control shapeId="2343" r:id="rId259" name="Check Box 295">
              <controlPr defaultSize="0" autoFill="0" autoLine="0" autoPict="0">
                <anchor moveWithCells="1">
                  <from>
                    <xdr:col>9</xdr:col>
                    <xdr:colOff>66675</xdr:colOff>
                    <xdr:row>13</xdr:row>
                    <xdr:rowOff>152400</xdr:rowOff>
                  </from>
                  <to>
                    <xdr:col>10</xdr:col>
                    <xdr:colOff>66675</xdr:colOff>
                    <xdr:row>15</xdr:row>
                    <xdr:rowOff>0</xdr:rowOff>
                  </to>
                </anchor>
              </controlPr>
            </control>
          </mc:Choice>
        </mc:AlternateContent>
        <mc:AlternateContent xmlns:mc="http://schemas.openxmlformats.org/markup-compatibility/2006">
          <mc:Choice Requires="x14">
            <control shapeId="2344" r:id="rId260" name="Check Box 296">
              <controlPr defaultSize="0" autoFill="0" autoLine="0" autoPict="0">
                <anchor moveWithCells="1">
                  <from>
                    <xdr:col>9</xdr:col>
                    <xdr:colOff>66675</xdr:colOff>
                    <xdr:row>14</xdr:row>
                    <xdr:rowOff>152400</xdr:rowOff>
                  </from>
                  <to>
                    <xdr:col>10</xdr:col>
                    <xdr:colOff>66675</xdr:colOff>
                    <xdr:row>16</xdr:row>
                    <xdr:rowOff>0</xdr:rowOff>
                  </to>
                </anchor>
              </controlPr>
            </control>
          </mc:Choice>
        </mc:AlternateContent>
        <mc:AlternateContent xmlns:mc="http://schemas.openxmlformats.org/markup-compatibility/2006">
          <mc:Choice Requires="x14">
            <control shapeId="2345" r:id="rId261" name="Check Box 297">
              <controlPr defaultSize="0" autoFill="0" autoLine="0" autoPict="0">
                <anchor moveWithCells="1">
                  <from>
                    <xdr:col>9</xdr:col>
                    <xdr:colOff>66675</xdr:colOff>
                    <xdr:row>16</xdr:row>
                    <xdr:rowOff>152400</xdr:rowOff>
                  </from>
                  <to>
                    <xdr:col>10</xdr:col>
                    <xdr:colOff>66675</xdr:colOff>
                    <xdr:row>18</xdr:row>
                    <xdr:rowOff>0</xdr:rowOff>
                  </to>
                </anchor>
              </controlPr>
            </control>
          </mc:Choice>
        </mc:AlternateContent>
        <mc:AlternateContent xmlns:mc="http://schemas.openxmlformats.org/markup-compatibility/2006">
          <mc:Choice Requires="x14">
            <control shapeId="2346" r:id="rId262" name="Check Box 298">
              <controlPr defaultSize="0" autoFill="0" autoLine="0" autoPict="0">
                <anchor moveWithCells="1">
                  <from>
                    <xdr:col>9</xdr:col>
                    <xdr:colOff>66675</xdr:colOff>
                    <xdr:row>15</xdr:row>
                    <xdr:rowOff>152400</xdr:rowOff>
                  </from>
                  <to>
                    <xdr:col>10</xdr:col>
                    <xdr:colOff>66675</xdr:colOff>
                    <xdr:row>17</xdr:row>
                    <xdr:rowOff>0</xdr:rowOff>
                  </to>
                </anchor>
              </controlPr>
            </control>
          </mc:Choice>
        </mc:AlternateContent>
        <mc:AlternateContent xmlns:mc="http://schemas.openxmlformats.org/markup-compatibility/2006">
          <mc:Choice Requires="x14">
            <control shapeId="2347" r:id="rId263" name="Check Box 299">
              <controlPr defaultSize="0" autoFill="0" autoLine="0" autoPict="0">
                <anchor moveWithCells="1">
                  <from>
                    <xdr:col>9</xdr:col>
                    <xdr:colOff>66675</xdr:colOff>
                    <xdr:row>16</xdr:row>
                    <xdr:rowOff>152400</xdr:rowOff>
                  </from>
                  <to>
                    <xdr:col>10</xdr:col>
                    <xdr:colOff>66675</xdr:colOff>
                    <xdr:row>18</xdr:row>
                    <xdr:rowOff>0</xdr:rowOff>
                  </to>
                </anchor>
              </controlPr>
            </control>
          </mc:Choice>
        </mc:AlternateContent>
        <mc:AlternateContent xmlns:mc="http://schemas.openxmlformats.org/markup-compatibility/2006">
          <mc:Choice Requires="x14">
            <control shapeId="2348" r:id="rId264" name="Check Box 300">
              <controlPr defaultSize="0" autoFill="0" autoLine="0" autoPict="0">
                <anchor moveWithCells="1">
                  <from>
                    <xdr:col>9</xdr:col>
                    <xdr:colOff>66675</xdr:colOff>
                    <xdr:row>18</xdr:row>
                    <xdr:rowOff>152400</xdr:rowOff>
                  </from>
                  <to>
                    <xdr:col>10</xdr:col>
                    <xdr:colOff>66675</xdr:colOff>
                    <xdr:row>20</xdr:row>
                    <xdr:rowOff>0</xdr:rowOff>
                  </to>
                </anchor>
              </controlPr>
            </control>
          </mc:Choice>
        </mc:AlternateContent>
        <mc:AlternateContent xmlns:mc="http://schemas.openxmlformats.org/markup-compatibility/2006">
          <mc:Choice Requires="x14">
            <control shapeId="2349" r:id="rId265" name="Check Box 301">
              <controlPr defaultSize="0" autoFill="0" autoLine="0" autoPict="0">
                <anchor moveWithCells="1">
                  <from>
                    <xdr:col>9</xdr:col>
                    <xdr:colOff>66675</xdr:colOff>
                    <xdr:row>17</xdr:row>
                    <xdr:rowOff>152400</xdr:rowOff>
                  </from>
                  <to>
                    <xdr:col>10</xdr:col>
                    <xdr:colOff>66675</xdr:colOff>
                    <xdr:row>19</xdr:row>
                    <xdr:rowOff>0</xdr:rowOff>
                  </to>
                </anchor>
              </controlPr>
            </control>
          </mc:Choice>
        </mc:AlternateContent>
        <mc:AlternateContent xmlns:mc="http://schemas.openxmlformats.org/markup-compatibility/2006">
          <mc:Choice Requires="x14">
            <control shapeId="2350" r:id="rId266" name="Check Box 302">
              <controlPr defaultSize="0" autoFill="0" autoLine="0" autoPict="0">
                <anchor moveWithCells="1">
                  <from>
                    <xdr:col>9</xdr:col>
                    <xdr:colOff>66675</xdr:colOff>
                    <xdr:row>18</xdr:row>
                    <xdr:rowOff>152400</xdr:rowOff>
                  </from>
                  <to>
                    <xdr:col>10</xdr:col>
                    <xdr:colOff>66675</xdr:colOff>
                    <xdr:row>20</xdr:row>
                    <xdr:rowOff>0</xdr:rowOff>
                  </to>
                </anchor>
              </controlPr>
            </control>
          </mc:Choice>
        </mc:AlternateContent>
        <mc:AlternateContent xmlns:mc="http://schemas.openxmlformats.org/markup-compatibility/2006">
          <mc:Choice Requires="x14">
            <control shapeId="2351" r:id="rId267" name="Check Box 303">
              <controlPr defaultSize="0" autoFill="0" autoLine="0" autoPict="0">
                <anchor moveWithCells="1">
                  <from>
                    <xdr:col>9</xdr:col>
                    <xdr:colOff>66675</xdr:colOff>
                    <xdr:row>18</xdr:row>
                    <xdr:rowOff>152400</xdr:rowOff>
                  </from>
                  <to>
                    <xdr:col>10</xdr:col>
                    <xdr:colOff>66675</xdr:colOff>
                    <xdr:row>20</xdr:row>
                    <xdr:rowOff>0</xdr:rowOff>
                  </to>
                </anchor>
              </controlPr>
            </control>
          </mc:Choice>
        </mc:AlternateContent>
        <mc:AlternateContent xmlns:mc="http://schemas.openxmlformats.org/markup-compatibility/2006">
          <mc:Choice Requires="x14">
            <control shapeId="2352" r:id="rId268" name="Check Box 304">
              <controlPr defaultSize="0" autoFill="0" autoLine="0" autoPict="0">
                <anchor moveWithCells="1">
                  <from>
                    <xdr:col>9</xdr:col>
                    <xdr:colOff>66675</xdr:colOff>
                    <xdr:row>20</xdr:row>
                    <xdr:rowOff>152400</xdr:rowOff>
                  </from>
                  <to>
                    <xdr:col>10</xdr:col>
                    <xdr:colOff>66675</xdr:colOff>
                    <xdr:row>22</xdr:row>
                    <xdr:rowOff>0</xdr:rowOff>
                  </to>
                </anchor>
              </controlPr>
            </control>
          </mc:Choice>
        </mc:AlternateContent>
        <mc:AlternateContent xmlns:mc="http://schemas.openxmlformats.org/markup-compatibility/2006">
          <mc:Choice Requires="x14">
            <control shapeId="2353" r:id="rId269" name="Check Box 305">
              <controlPr defaultSize="0" autoFill="0" autoLine="0" autoPict="0">
                <anchor moveWithCells="1">
                  <from>
                    <xdr:col>9</xdr:col>
                    <xdr:colOff>66675</xdr:colOff>
                    <xdr:row>19</xdr:row>
                    <xdr:rowOff>152400</xdr:rowOff>
                  </from>
                  <to>
                    <xdr:col>10</xdr:col>
                    <xdr:colOff>66675</xdr:colOff>
                    <xdr:row>21</xdr:row>
                    <xdr:rowOff>0</xdr:rowOff>
                  </to>
                </anchor>
              </controlPr>
            </control>
          </mc:Choice>
        </mc:AlternateContent>
        <mc:AlternateContent xmlns:mc="http://schemas.openxmlformats.org/markup-compatibility/2006">
          <mc:Choice Requires="x14">
            <control shapeId="2354" r:id="rId270" name="Check Box 306">
              <controlPr defaultSize="0" autoFill="0" autoLine="0" autoPict="0">
                <anchor moveWithCells="1">
                  <from>
                    <xdr:col>9</xdr:col>
                    <xdr:colOff>66675</xdr:colOff>
                    <xdr:row>20</xdr:row>
                    <xdr:rowOff>152400</xdr:rowOff>
                  </from>
                  <to>
                    <xdr:col>10</xdr:col>
                    <xdr:colOff>66675</xdr:colOff>
                    <xdr:row>22</xdr:row>
                    <xdr:rowOff>0</xdr:rowOff>
                  </to>
                </anchor>
              </controlPr>
            </control>
          </mc:Choice>
        </mc:AlternateContent>
        <mc:AlternateContent xmlns:mc="http://schemas.openxmlformats.org/markup-compatibility/2006">
          <mc:Choice Requires="x14">
            <control shapeId="2355" r:id="rId271" name="Check Box 307">
              <controlPr defaultSize="0" autoFill="0" autoLine="0" autoPict="0">
                <anchor moveWithCells="1">
                  <from>
                    <xdr:col>9</xdr:col>
                    <xdr:colOff>66675</xdr:colOff>
                    <xdr:row>20</xdr:row>
                    <xdr:rowOff>152400</xdr:rowOff>
                  </from>
                  <to>
                    <xdr:col>10</xdr:col>
                    <xdr:colOff>66675</xdr:colOff>
                    <xdr:row>22</xdr:row>
                    <xdr:rowOff>0</xdr:rowOff>
                  </to>
                </anchor>
              </controlPr>
            </control>
          </mc:Choice>
        </mc:AlternateContent>
        <mc:AlternateContent xmlns:mc="http://schemas.openxmlformats.org/markup-compatibility/2006">
          <mc:Choice Requires="x14">
            <control shapeId="2356" r:id="rId272" name="Check Box 308">
              <controlPr defaultSize="0" autoFill="0" autoLine="0" autoPict="0">
                <anchor moveWithCells="1">
                  <from>
                    <xdr:col>9</xdr:col>
                    <xdr:colOff>66675</xdr:colOff>
                    <xdr:row>20</xdr:row>
                    <xdr:rowOff>152400</xdr:rowOff>
                  </from>
                  <to>
                    <xdr:col>10</xdr:col>
                    <xdr:colOff>66675</xdr:colOff>
                    <xdr:row>22</xdr:row>
                    <xdr:rowOff>0</xdr:rowOff>
                  </to>
                </anchor>
              </controlPr>
            </control>
          </mc:Choice>
        </mc:AlternateContent>
        <mc:AlternateContent xmlns:mc="http://schemas.openxmlformats.org/markup-compatibility/2006">
          <mc:Choice Requires="x14">
            <control shapeId="2357" r:id="rId273" name="Check Box 309">
              <controlPr defaultSize="0" autoFill="0" autoLine="0" autoPict="0">
                <anchor moveWithCells="1">
                  <from>
                    <xdr:col>9</xdr:col>
                    <xdr:colOff>66675</xdr:colOff>
                    <xdr:row>22</xdr:row>
                    <xdr:rowOff>152400</xdr:rowOff>
                  </from>
                  <to>
                    <xdr:col>10</xdr:col>
                    <xdr:colOff>66675</xdr:colOff>
                    <xdr:row>24</xdr:row>
                    <xdr:rowOff>0</xdr:rowOff>
                  </to>
                </anchor>
              </controlPr>
            </control>
          </mc:Choice>
        </mc:AlternateContent>
        <mc:AlternateContent xmlns:mc="http://schemas.openxmlformats.org/markup-compatibility/2006">
          <mc:Choice Requires="x14">
            <control shapeId="2358" r:id="rId274" name="Check Box 310">
              <controlPr defaultSize="0" autoFill="0" autoLine="0" autoPict="0">
                <anchor moveWithCells="1">
                  <from>
                    <xdr:col>9</xdr:col>
                    <xdr:colOff>66675</xdr:colOff>
                    <xdr:row>23</xdr:row>
                    <xdr:rowOff>152400</xdr:rowOff>
                  </from>
                  <to>
                    <xdr:col>10</xdr:col>
                    <xdr:colOff>66675</xdr:colOff>
                    <xdr:row>25</xdr:row>
                    <xdr:rowOff>0</xdr:rowOff>
                  </to>
                </anchor>
              </controlPr>
            </control>
          </mc:Choice>
        </mc:AlternateContent>
        <mc:AlternateContent xmlns:mc="http://schemas.openxmlformats.org/markup-compatibility/2006">
          <mc:Choice Requires="x14">
            <control shapeId="2359" r:id="rId275" name="Check Box 311">
              <controlPr defaultSize="0" autoFill="0" autoLine="0" autoPict="0">
                <anchor moveWithCells="1">
                  <from>
                    <xdr:col>9</xdr:col>
                    <xdr:colOff>66675</xdr:colOff>
                    <xdr:row>23</xdr:row>
                    <xdr:rowOff>152400</xdr:rowOff>
                  </from>
                  <to>
                    <xdr:col>10</xdr:col>
                    <xdr:colOff>66675</xdr:colOff>
                    <xdr:row>25</xdr:row>
                    <xdr:rowOff>0</xdr:rowOff>
                  </to>
                </anchor>
              </controlPr>
            </control>
          </mc:Choice>
        </mc:AlternateContent>
        <mc:AlternateContent xmlns:mc="http://schemas.openxmlformats.org/markup-compatibility/2006">
          <mc:Choice Requires="x14">
            <control shapeId="2360" r:id="rId276" name="Check Box 312">
              <controlPr defaultSize="0" autoFill="0" autoLine="0" autoPict="0">
                <anchor moveWithCells="1">
                  <from>
                    <xdr:col>9</xdr:col>
                    <xdr:colOff>66675</xdr:colOff>
                    <xdr:row>24</xdr:row>
                    <xdr:rowOff>152400</xdr:rowOff>
                  </from>
                  <to>
                    <xdr:col>10</xdr:col>
                    <xdr:colOff>66675</xdr:colOff>
                    <xdr:row>26</xdr:row>
                    <xdr:rowOff>0</xdr:rowOff>
                  </to>
                </anchor>
              </controlPr>
            </control>
          </mc:Choice>
        </mc:AlternateContent>
        <mc:AlternateContent xmlns:mc="http://schemas.openxmlformats.org/markup-compatibility/2006">
          <mc:Choice Requires="x14">
            <control shapeId="2361" r:id="rId277" name="Check Box 313">
              <controlPr defaultSize="0" autoFill="0" autoLine="0" autoPict="0">
                <anchor moveWithCells="1">
                  <from>
                    <xdr:col>9</xdr:col>
                    <xdr:colOff>66675</xdr:colOff>
                    <xdr:row>24</xdr:row>
                    <xdr:rowOff>152400</xdr:rowOff>
                  </from>
                  <to>
                    <xdr:col>10</xdr:col>
                    <xdr:colOff>66675</xdr:colOff>
                    <xdr:row>26</xdr:row>
                    <xdr:rowOff>0</xdr:rowOff>
                  </to>
                </anchor>
              </controlPr>
            </control>
          </mc:Choice>
        </mc:AlternateContent>
        <mc:AlternateContent xmlns:mc="http://schemas.openxmlformats.org/markup-compatibility/2006">
          <mc:Choice Requires="x14">
            <control shapeId="2362" r:id="rId278" name="Check Box 314">
              <controlPr defaultSize="0" autoFill="0" autoLine="0" autoPict="0">
                <anchor moveWithCells="1">
                  <from>
                    <xdr:col>9</xdr:col>
                    <xdr:colOff>66675</xdr:colOff>
                    <xdr:row>25</xdr:row>
                    <xdr:rowOff>152400</xdr:rowOff>
                  </from>
                  <to>
                    <xdr:col>10</xdr:col>
                    <xdr:colOff>66675</xdr:colOff>
                    <xdr:row>27</xdr:row>
                    <xdr:rowOff>0</xdr:rowOff>
                  </to>
                </anchor>
              </controlPr>
            </control>
          </mc:Choice>
        </mc:AlternateContent>
        <mc:AlternateContent xmlns:mc="http://schemas.openxmlformats.org/markup-compatibility/2006">
          <mc:Choice Requires="x14">
            <control shapeId="2363" r:id="rId279" name="Check Box 315">
              <controlPr defaultSize="0" autoFill="0" autoLine="0" autoPict="0">
                <anchor moveWithCells="1">
                  <from>
                    <xdr:col>9</xdr:col>
                    <xdr:colOff>66675</xdr:colOff>
                    <xdr:row>25</xdr:row>
                    <xdr:rowOff>152400</xdr:rowOff>
                  </from>
                  <to>
                    <xdr:col>10</xdr:col>
                    <xdr:colOff>66675</xdr:colOff>
                    <xdr:row>27</xdr:row>
                    <xdr:rowOff>0</xdr:rowOff>
                  </to>
                </anchor>
              </controlPr>
            </control>
          </mc:Choice>
        </mc:AlternateContent>
        <mc:AlternateContent xmlns:mc="http://schemas.openxmlformats.org/markup-compatibility/2006">
          <mc:Choice Requires="x14">
            <control shapeId="2364" r:id="rId280" name="Check Box 316">
              <controlPr defaultSize="0" autoFill="0" autoLine="0" autoPict="0">
                <anchor moveWithCells="1">
                  <from>
                    <xdr:col>9</xdr:col>
                    <xdr:colOff>66675</xdr:colOff>
                    <xdr:row>26</xdr:row>
                    <xdr:rowOff>152400</xdr:rowOff>
                  </from>
                  <to>
                    <xdr:col>10</xdr:col>
                    <xdr:colOff>66675</xdr:colOff>
                    <xdr:row>28</xdr:row>
                    <xdr:rowOff>0</xdr:rowOff>
                  </to>
                </anchor>
              </controlPr>
            </control>
          </mc:Choice>
        </mc:AlternateContent>
        <mc:AlternateContent xmlns:mc="http://schemas.openxmlformats.org/markup-compatibility/2006">
          <mc:Choice Requires="x14">
            <control shapeId="2365" r:id="rId281" name="Check Box 317">
              <controlPr defaultSize="0" autoFill="0" autoLine="0" autoPict="0">
                <anchor moveWithCells="1">
                  <from>
                    <xdr:col>9</xdr:col>
                    <xdr:colOff>66675</xdr:colOff>
                    <xdr:row>26</xdr:row>
                    <xdr:rowOff>152400</xdr:rowOff>
                  </from>
                  <to>
                    <xdr:col>10</xdr:col>
                    <xdr:colOff>66675</xdr:colOff>
                    <xdr:row>28</xdr:row>
                    <xdr:rowOff>0</xdr:rowOff>
                  </to>
                </anchor>
              </controlPr>
            </control>
          </mc:Choice>
        </mc:AlternateContent>
        <mc:AlternateContent xmlns:mc="http://schemas.openxmlformats.org/markup-compatibility/2006">
          <mc:Choice Requires="x14">
            <control shapeId="2366" r:id="rId282" name="Check Box 318">
              <controlPr defaultSize="0" autoFill="0" autoLine="0" autoPict="0">
                <anchor moveWithCells="1">
                  <from>
                    <xdr:col>9</xdr:col>
                    <xdr:colOff>66675</xdr:colOff>
                    <xdr:row>27</xdr:row>
                    <xdr:rowOff>152400</xdr:rowOff>
                  </from>
                  <to>
                    <xdr:col>10</xdr:col>
                    <xdr:colOff>66675</xdr:colOff>
                    <xdr:row>29</xdr:row>
                    <xdr:rowOff>0</xdr:rowOff>
                  </to>
                </anchor>
              </controlPr>
            </control>
          </mc:Choice>
        </mc:AlternateContent>
        <mc:AlternateContent xmlns:mc="http://schemas.openxmlformats.org/markup-compatibility/2006">
          <mc:Choice Requires="x14">
            <control shapeId="2367" r:id="rId283" name="Check Box 319">
              <controlPr defaultSize="0" autoFill="0" autoLine="0" autoPict="0">
                <anchor moveWithCells="1">
                  <from>
                    <xdr:col>9</xdr:col>
                    <xdr:colOff>66675</xdr:colOff>
                    <xdr:row>27</xdr:row>
                    <xdr:rowOff>152400</xdr:rowOff>
                  </from>
                  <to>
                    <xdr:col>10</xdr:col>
                    <xdr:colOff>66675</xdr:colOff>
                    <xdr:row>29</xdr:row>
                    <xdr:rowOff>0</xdr:rowOff>
                  </to>
                </anchor>
              </controlPr>
            </control>
          </mc:Choice>
        </mc:AlternateContent>
        <mc:AlternateContent xmlns:mc="http://schemas.openxmlformats.org/markup-compatibility/2006">
          <mc:Choice Requires="x14">
            <control shapeId="2368" r:id="rId284" name="Check Box 320">
              <controlPr defaultSize="0" autoFill="0" autoLine="0" autoPict="0">
                <anchor moveWithCells="1">
                  <from>
                    <xdr:col>9</xdr:col>
                    <xdr:colOff>66675</xdr:colOff>
                    <xdr:row>28</xdr:row>
                    <xdr:rowOff>152400</xdr:rowOff>
                  </from>
                  <to>
                    <xdr:col>10</xdr:col>
                    <xdr:colOff>66675</xdr:colOff>
                    <xdr:row>30</xdr:row>
                    <xdr:rowOff>0</xdr:rowOff>
                  </to>
                </anchor>
              </controlPr>
            </control>
          </mc:Choice>
        </mc:AlternateContent>
        <mc:AlternateContent xmlns:mc="http://schemas.openxmlformats.org/markup-compatibility/2006">
          <mc:Choice Requires="x14">
            <control shapeId="2369" r:id="rId285" name="Check Box 321">
              <controlPr defaultSize="0" autoFill="0" autoLine="0" autoPict="0">
                <anchor moveWithCells="1">
                  <from>
                    <xdr:col>9</xdr:col>
                    <xdr:colOff>66675</xdr:colOff>
                    <xdr:row>28</xdr:row>
                    <xdr:rowOff>152400</xdr:rowOff>
                  </from>
                  <to>
                    <xdr:col>10</xdr:col>
                    <xdr:colOff>66675</xdr:colOff>
                    <xdr:row>30</xdr:row>
                    <xdr:rowOff>0</xdr:rowOff>
                  </to>
                </anchor>
              </controlPr>
            </control>
          </mc:Choice>
        </mc:AlternateContent>
        <mc:AlternateContent xmlns:mc="http://schemas.openxmlformats.org/markup-compatibility/2006">
          <mc:Choice Requires="x14">
            <control shapeId="2370" r:id="rId286" name="Check Box 322">
              <controlPr defaultSize="0" autoFill="0" autoLine="0" autoPict="0">
                <anchor moveWithCells="1">
                  <from>
                    <xdr:col>9</xdr:col>
                    <xdr:colOff>66675</xdr:colOff>
                    <xdr:row>21</xdr:row>
                    <xdr:rowOff>152400</xdr:rowOff>
                  </from>
                  <to>
                    <xdr:col>10</xdr:col>
                    <xdr:colOff>66675</xdr:colOff>
                    <xdr:row>23</xdr:row>
                    <xdr:rowOff>0</xdr:rowOff>
                  </to>
                </anchor>
              </controlPr>
            </control>
          </mc:Choice>
        </mc:AlternateContent>
        <mc:AlternateContent xmlns:mc="http://schemas.openxmlformats.org/markup-compatibility/2006">
          <mc:Choice Requires="x14">
            <control shapeId="2371" r:id="rId287" name="Check Box 323">
              <controlPr defaultSize="0" autoFill="0" autoLine="0" autoPict="0">
                <anchor moveWithCells="1">
                  <from>
                    <xdr:col>9</xdr:col>
                    <xdr:colOff>66675</xdr:colOff>
                    <xdr:row>22</xdr:row>
                    <xdr:rowOff>152400</xdr:rowOff>
                  </from>
                  <to>
                    <xdr:col>10</xdr:col>
                    <xdr:colOff>66675</xdr:colOff>
                    <xdr:row>24</xdr:row>
                    <xdr:rowOff>0</xdr:rowOff>
                  </to>
                </anchor>
              </controlPr>
            </control>
          </mc:Choice>
        </mc:AlternateContent>
        <mc:AlternateContent xmlns:mc="http://schemas.openxmlformats.org/markup-compatibility/2006">
          <mc:Choice Requires="x14">
            <control shapeId="2372" r:id="rId288" name="Check Box 324">
              <controlPr defaultSize="0" autoFill="0" autoLine="0" autoPict="0">
                <anchor moveWithCells="1">
                  <from>
                    <xdr:col>9</xdr:col>
                    <xdr:colOff>66675</xdr:colOff>
                    <xdr:row>24</xdr:row>
                    <xdr:rowOff>152400</xdr:rowOff>
                  </from>
                  <to>
                    <xdr:col>10</xdr:col>
                    <xdr:colOff>66675</xdr:colOff>
                    <xdr:row>26</xdr:row>
                    <xdr:rowOff>0</xdr:rowOff>
                  </to>
                </anchor>
              </controlPr>
            </control>
          </mc:Choice>
        </mc:AlternateContent>
        <mc:AlternateContent xmlns:mc="http://schemas.openxmlformats.org/markup-compatibility/2006">
          <mc:Choice Requires="x14">
            <control shapeId="2373" r:id="rId289" name="Check Box 325">
              <controlPr defaultSize="0" autoFill="0" autoLine="0" autoPict="0">
                <anchor moveWithCells="1">
                  <from>
                    <xdr:col>9</xdr:col>
                    <xdr:colOff>66675</xdr:colOff>
                    <xdr:row>23</xdr:row>
                    <xdr:rowOff>152400</xdr:rowOff>
                  </from>
                  <to>
                    <xdr:col>10</xdr:col>
                    <xdr:colOff>66675</xdr:colOff>
                    <xdr:row>25</xdr:row>
                    <xdr:rowOff>0</xdr:rowOff>
                  </to>
                </anchor>
              </controlPr>
            </control>
          </mc:Choice>
        </mc:AlternateContent>
        <mc:AlternateContent xmlns:mc="http://schemas.openxmlformats.org/markup-compatibility/2006">
          <mc:Choice Requires="x14">
            <control shapeId="2374" r:id="rId290" name="Check Box 326">
              <controlPr defaultSize="0" autoFill="0" autoLine="0" autoPict="0">
                <anchor moveWithCells="1">
                  <from>
                    <xdr:col>9</xdr:col>
                    <xdr:colOff>66675</xdr:colOff>
                    <xdr:row>24</xdr:row>
                    <xdr:rowOff>152400</xdr:rowOff>
                  </from>
                  <to>
                    <xdr:col>10</xdr:col>
                    <xdr:colOff>66675</xdr:colOff>
                    <xdr:row>26</xdr:row>
                    <xdr:rowOff>0</xdr:rowOff>
                  </to>
                </anchor>
              </controlPr>
            </control>
          </mc:Choice>
        </mc:AlternateContent>
        <mc:AlternateContent xmlns:mc="http://schemas.openxmlformats.org/markup-compatibility/2006">
          <mc:Choice Requires="x14">
            <control shapeId="2375" r:id="rId291" name="Check Box 327">
              <controlPr defaultSize="0" autoFill="0" autoLine="0" autoPict="0">
                <anchor moveWithCells="1">
                  <from>
                    <xdr:col>9</xdr:col>
                    <xdr:colOff>66675</xdr:colOff>
                    <xdr:row>26</xdr:row>
                    <xdr:rowOff>152400</xdr:rowOff>
                  </from>
                  <to>
                    <xdr:col>10</xdr:col>
                    <xdr:colOff>66675</xdr:colOff>
                    <xdr:row>28</xdr:row>
                    <xdr:rowOff>0</xdr:rowOff>
                  </to>
                </anchor>
              </controlPr>
            </control>
          </mc:Choice>
        </mc:AlternateContent>
        <mc:AlternateContent xmlns:mc="http://schemas.openxmlformats.org/markup-compatibility/2006">
          <mc:Choice Requires="x14">
            <control shapeId="2376" r:id="rId292" name="Check Box 328">
              <controlPr defaultSize="0" autoFill="0" autoLine="0" autoPict="0">
                <anchor moveWithCells="1">
                  <from>
                    <xdr:col>9</xdr:col>
                    <xdr:colOff>66675</xdr:colOff>
                    <xdr:row>25</xdr:row>
                    <xdr:rowOff>152400</xdr:rowOff>
                  </from>
                  <to>
                    <xdr:col>10</xdr:col>
                    <xdr:colOff>66675</xdr:colOff>
                    <xdr:row>27</xdr:row>
                    <xdr:rowOff>0</xdr:rowOff>
                  </to>
                </anchor>
              </controlPr>
            </control>
          </mc:Choice>
        </mc:AlternateContent>
        <mc:AlternateContent xmlns:mc="http://schemas.openxmlformats.org/markup-compatibility/2006">
          <mc:Choice Requires="x14">
            <control shapeId="2377" r:id="rId293" name="Check Box 329">
              <controlPr defaultSize="0" autoFill="0" autoLine="0" autoPict="0">
                <anchor moveWithCells="1">
                  <from>
                    <xdr:col>9</xdr:col>
                    <xdr:colOff>66675</xdr:colOff>
                    <xdr:row>26</xdr:row>
                    <xdr:rowOff>152400</xdr:rowOff>
                  </from>
                  <to>
                    <xdr:col>10</xdr:col>
                    <xdr:colOff>66675</xdr:colOff>
                    <xdr:row>28</xdr:row>
                    <xdr:rowOff>0</xdr:rowOff>
                  </to>
                </anchor>
              </controlPr>
            </control>
          </mc:Choice>
        </mc:AlternateContent>
        <mc:AlternateContent xmlns:mc="http://schemas.openxmlformats.org/markup-compatibility/2006">
          <mc:Choice Requires="x14">
            <control shapeId="2378" r:id="rId294" name="Check Box 330">
              <controlPr defaultSize="0" autoFill="0" autoLine="0" autoPict="0">
                <anchor moveWithCells="1">
                  <from>
                    <xdr:col>9</xdr:col>
                    <xdr:colOff>66675</xdr:colOff>
                    <xdr:row>26</xdr:row>
                    <xdr:rowOff>152400</xdr:rowOff>
                  </from>
                  <to>
                    <xdr:col>10</xdr:col>
                    <xdr:colOff>66675</xdr:colOff>
                    <xdr:row>28</xdr:row>
                    <xdr:rowOff>0</xdr:rowOff>
                  </to>
                </anchor>
              </controlPr>
            </control>
          </mc:Choice>
        </mc:AlternateContent>
        <mc:AlternateContent xmlns:mc="http://schemas.openxmlformats.org/markup-compatibility/2006">
          <mc:Choice Requires="x14">
            <control shapeId="2379" r:id="rId295" name="Check Box 331">
              <controlPr defaultSize="0" autoFill="0" autoLine="0" autoPict="0">
                <anchor moveWithCells="1">
                  <from>
                    <xdr:col>9</xdr:col>
                    <xdr:colOff>66675</xdr:colOff>
                    <xdr:row>28</xdr:row>
                    <xdr:rowOff>152400</xdr:rowOff>
                  </from>
                  <to>
                    <xdr:col>10</xdr:col>
                    <xdr:colOff>66675</xdr:colOff>
                    <xdr:row>30</xdr:row>
                    <xdr:rowOff>0</xdr:rowOff>
                  </to>
                </anchor>
              </controlPr>
            </control>
          </mc:Choice>
        </mc:AlternateContent>
        <mc:AlternateContent xmlns:mc="http://schemas.openxmlformats.org/markup-compatibility/2006">
          <mc:Choice Requires="x14">
            <control shapeId="2380" r:id="rId296" name="Check Box 332">
              <controlPr defaultSize="0" autoFill="0" autoLine="0" autoPict="0">
                <anchor moveWithCells="1">
                  <from>
                    <xdr:col>9</xdr:col>
                    <xdr:colOff>66675</xdr:colOff>
                    <xdr:row>27</xdr:row>
                    <xdr:rowOff>152400</xdr:rowOff>
                  </from>
                  <to>
                    <xdr:col>10</xdr:col>
                    <xdr:colOff>66675</xdr:colOff>
                    <xdr:row>29</xdr:row>
                    <xdr:rowOff>0</xdr:rowOff>
                  </to>
                </anchor>
              </controlPr>
            </control>
          </mc:Choice>
        </mc:AlternateContent>
        <mc:AlternateContent xmlns:mc="http://schemas.openxmlformats.org/markup-compatibility/2006">
          <mc:Choice Requires="x14">
            <control shapeId="2381" r:id="rId297" name="Check Box 333">
              <controlPr defaultSize="0" autoFill="0" autoLine="0" autoPict="0">
                <anchor moveWithCells="1">
                  <from>
                    <xdr:col>9</xdr:col>
                    <xdr:colOff>66675</xdr:colOff>
                    <xdr:row>28</xdr:row>
                    <xdr:rowOff>152400</xdr:rowOff>
                  </from>
                  <to>
                    <xdr:col>10</xdr:col>
                    <xdr:colOff>66675</xdr:colOff>
                    <xdr:row>30</xdr:row>
                    <xdr:rowOff>0</xdr:rowOff>
                  </to>
                </anchor>
              </controlPr>
            </control>
          </mc:Choice>
        </mc:AlternateContent>
        <mc:AlternateContent xmlns:mc="http://schemas.openxmlformats.org/markup-compatibility/2006">
          <mc:Choice Requires="x14">
            <control shapeId="2382" r:id="rId298" name="Check Box 334">
              <controlPr defaultSize="0" autoFill="0" autoLine="0" autoPict="0">
                <anchor moveWithCells="1">
                  <from>
                    <xdr:col>9</xdr:col>
                    <xdr:colOff>66675</xdr:colOff>
                    <xdr:row>28</xdr:row>
                    <xdr:rowOff>152400</xdr:rowOff>
                  </from>
                  <to>
                    <xdr:col>10</xdr:col>
                    <xdr:colOff>66675</xdr:colOff>
                    <xdr:row>30</xdr:row>
                    <xdr:rowOff>0</xdr:rowOff>
                  </to>
                </anchor>
              </controlPr>
            </control>
          </mc:Choice>
        </mc:AlternateContent>
        <mc:AlternateContent xmlns:mc="http://schemas.openxmlformats.org/markup-compatibility/2006">
          <mc:Choice Requires="x14">
            <control shapeId="2383" r:id="rId299" name="Check Box 335">
              <controlPr defaultSize="0" autoFill="0" autoLine="0" autoPict="0">
                <anchor moveWithCells="1">
                  <from>
                    <xdr:col>9</xdr:col>
                    <xdr:colOff>66675</xdr:colOff>
                    <xdr:row>28</xdr:row>
                    <xdr:rowOff>152400</xdr:rowOff>
                  </from>
                  <to>
                    <xdr:col>10</xdr:col>
                    <xdr:colOff>66675</xdr:colOff>
                    <xdr:row>30</xdr:row>
                    <xdr:rowOff>0</xdr:rowOff>
                  </to>
                </anchor>
              </controlPr>
            </control>
          </mc:Choice>
        </mc:AlternateContent>
        <mc:AlternateContent xmlns:mc="http://schemas.openxmlformats.org/markup-compatibility/2006">
          <mc:Choice Requires="x14">
            <control shapeId="2384" r:id="rId300" name="Check Box 336">
              <controlPr defaultSize="0" autoFill="0" autoLine="0" autoPict="0">
                <anchor moveWithCells="1">
                  <from>
                    <xdr:col>9</xdr:col>
                    <xdr:colOff>66675</xdr:colOff>
                    <xdr:row>13</xdr:row>
                    <xdr:rowOff>152400</xdr:rowOff>
                  </from>
                  <to>
                    <xdr:col>10</xdr:col>
                    <xdr:colOff>66675</xdr:colOff>
                    <xdr:row>15</xdr:row>
                    <xdr:rowOff>0</xdr:rowOff>
                  </to>
                </anchor>
              </controlPr>
            </control>
          </mc:Choice>
        </mc:AlternateContent>
        <mc:AlternateContent xmlns:mc="http://schemas.openxmlformats.org/markup-compatibility/2006">
          <mc:Choice Requires="x14">
            <control shapeId="2385" r:id="rId301" name="Check Box 337">
              <controlPr defaultSize="0" autoFill="0" autoLine="0" autoPict="0">
                <anchor moveWithCells="1">
                  <from>
                    <xdr:col>9</xdr:col>
                    <xdr:colOff>66675</xdr:colOff>
                    <xdr:row>15</xdr:row>
                    <xdr:rowOff>152400</xdr:rowOff>
                  </from>
                  <to>
                    <xdr:col>10</xdr:col>
                    <xdr:colOff>66675</xdr:colOff>
                    <xdr:row>17</xdr:row>
                    <xdr:rowOff>0</xdr:rowOff>
                  </to>
                </anchor>
              </controlPr>
            </control>
          </mc:Choice>
        </mc:AlternateContent>
        <mc:AlternateContent xmlns:mc="http://schemas.openxmlformats.org/markup-compatibility/2006">
          <mc:Choice Requires="x14">
            <control shapeId="2386" r:id="rId302" name="Check Box 338">
              <controlPr defaultSize="0" autoFill="0" autoLine="0" autoPict="0">
                <anchor moveWithCells="1">
                  <from>
                    <xdr:col>9</xdr:col>
                    <xdr:colOff>66675</xdr:colOff>
                    <xdr:row>16</xdr:row>
                    <xdr:rowOff>152400</xdr:rowOff>
                  </from>
                  <to>
                    <xdr:col>10</xdr:col>
                    <xdr:colOff>66675</xdr:colOff>
                    <xdr:row>18</xdr:row>
                    <xdr:rowOff>0</xdr:rowOff>
                  </to>
                </anchor>
              </controlPr>
            </control>
          </mc:Choice>
        </mc:AlternateContent>
        <mc:AlternateContent xmlns:mc="http://schemas.openxmlformats.org/markup-compatibility/2006">
          <mc:Choice Requires="x14">
            <control shapeId="2387" r:id="rId303" name="Check Box 339">
              <controlPr defaultSize="0" autoFill="0" autoLine="0" autoPict="0">
                <anchor moveWithCells="1">
                  <from>
                    <xdr:col>9</xdr:col>
                    <xdr:colOff>66675</xdr:colOff>
                    <xdr:row>16</xdr:row>
                    <xdr:rowOff>152400</xdr:rowOff>
                  </from>
                  <to>
                    <xdr:col>10</xdr:col>
                    <xdr:colOff>66675</xdr:colOff>
                    <xdr:row>18</xdr:row>
                    <xdr:rowOff>0</xdr:rowOff>
                  </to>
                </anchor>
              </controlPr>
            </control>
          </mc:Choice>
        </mc:AlternateContent>
        <mc:AlternateContent xmlns:mc="http://schemas.openxmlformats.org/markup-compatibility/2006">
          <mc:Choice Requires="x14">
            <control shapeId="2388" r:id="rId304" name="Check Box 340">
              <controlPr defaultSize="0" autoFill="0" autoLine="0" autoPict="0">
                <anchor moveWithCells="1">
                  <from>
                    <xdr:col>9</xdr:col>
                    <xdr:colOff>66675</xdr:colOff>
                    <xdr:row>17</xdr:row>
                    <xdr:rowOff>152400</xdr:rowOff>
                  </from>
                  <to>
                    <xdr:col>10</xdr:col>
                    <xdr:colOff>66675</xdr:colOff>
                    <xdr:row>19</xdr:row>
                    <xdr:rowOff>0</xdr:rowOff>
                  </to>
                </anchor>
              </controlPr>
            </control>
          </mc:Choice>
        </mc:AlternateContent>
        <mc:AlternateContent xmlns:mc="http://schemas.openxmlformats.org/markup-compatibility/2006">
          <mc:Choice Requires="x14">
            <control shapeId="2389" r:id="rId305" name="Check Box 341">
              <controlPr defaultSize="0" autoFill="0" autoLine="0" autoPict="0">
                <anchor moveWithCells="1">
                  <from>
                    <xdr:col>9</xdr:col>
                    <xdr:colOff>66675</xdr:colOff>
                    <xdr:row>17</xdr:row>
                    <xdr:rowOff>152400</xdr:rowOff>
                  </from>
                  <to>
                    <xdr:col>10</xdr:col>
                    <xdr:colOff>66675</xdr:colOff>
                    <xdr:row>19</xdr:row>
                    <xdr:rowOff>0</xdr:rowOff>
                  </to>
                </anchor>
              </controlPr>
            </control>
          </mc:Choice>
        </mc:AlternateContent>
        <mc:AlternateContent xmlns:mc="http://schemas.openxmlformats.org/markup-compatibility/2006">
          <mc:Choice Requires="x14">
            <control shapeId="2390" r:id="rId306" name="Check Box 342">
              <controlPr defaultSize="0" autoFill="0" autoLine="0" autoPict="0">
                <anchor moveWithCells="1">
                  <from>
                    <xdr:col>9</xdr:col>
                    <xdr:colOff>66675</xdr:colOff>
                    <xdr:row>18</xdr:row>
                    <xdr:rowOff>152400</xdr:rowOff>
                  </from>
                  <to>
                    <xdr:col>10</xdr:col>
                    <xdr:colOff>66675</xdr:colOff>
                    <xdr:row>20</xdr:row>
                    <xdr:rowOff>0</xdr:rowOff>
                  </to>
                </anchor>
              </controlPr>
            </control>
          </mc:Choice>
        </mc:AlternateContent>
        <mc:AlternateContent xmlns:mc="http://schemas.openxmlformats.org/markup-compatibility/2006">
          <mc:Choice Requires="x14">
            <control shapeId="2391" r:id="rId307" name="Check Box 343">
              <controlPr defaultSize="0" autoFill="0" autoLine="0" autoPict="0">
                <anchor moveWithCells="1">
                  <from>
                    <xdr:col>9</xdr:col>
                    <xdr:colOff>66675</xdr:colOff>
                    <xdr:row>18</xdr:row>
                    <xdr:rowOff>152400</xdr:rowOff>
                  </from>
                  <to>
                    <xdr:col>10</xdr:col>
                    <xdr:colOff>66675</xdr:colOff>
                    <xdr:row>20</xdr:row>
                    <xdr:rowOff>0</xdr:rowOff>
                  </to>
                </anchor>
              </controlPr>
            </control>
          </mc:Choice>
        </mc:AlternateContent>
        <mc:AlternateContent xmlns:mc="http://schemas.openxmlformats.org/markup-compatibility/2006">
          <mc:Choice Requires="x14">
            <control shapeId="2392" r:id="rId308" name="Check Box 344">
              <controlPr defaultSize="0" autoFill="0" autoLine="0" autoPict="0">
                <anchor moveWithCells="1">
                  <from>
                    <xdr:col>9</xdr:col>
                    <xdr:colOff>66675</xdr:colOff>
                    <xdr:row>19</xdr:row>
                    <xdr:rowOff>152400</xdr:rowOff>
                  </from>
                  <to>
                    <xdr:col>10</xdr:col>
                    <xdr:colOff>66675</xdr:colOff>
                    <xdr:row>21</xdr:row>
                    <xdr:rowOff>0</xdr:rowOff>
                  </to>
                </anchor>
              </controlPr>
            </control>
          </mc:Choice>
        </mc:AlternateContent>
        <mc:AlternateContent xmlns:mc="http://schemas.openxmlformats.org/markup-compatibility/2006">
          <mc:Choice Requires="x14">
            <control shapeId="2393" r:id="rId309" name="Check Box 345">
              <controlPr defaultSize="0" autoFill="0" autoLine="0" autoPict="0">
                <anchor moveWithCells="1">
                  <from>
                    <xdr:col>9</xdr:col>
                    <xdr:colOff>66675</xdr:colOff>
                    <xdr:row>19</xdr:row>
                    <xdr:rowOff>152400</xdr:rowOff>
                  </from>
                  <to>
                    <xdr:col>10</xdr:col>
                    <xdr:colOff>66675</xdr:colOff>
                    <xdr:row>21</xdr:row>
                    <xdr:rowOff>0</xdr:rowOff>
                  </to>
                </anchor>
              </controlPr>
            </control>
          </mc:Choice>
        </mc:AlternateContent>
        <mc:AlternateContent xmlns:mc="http://schemas.openxmlformats.org/markup-compatibility/2006">
          <mc:Choice Requires="x14">
            <control shapeId="2394" r:id="rId310" name="Check Box 346">
              <controlPr defaultSize="0" autoFill="0" autoLine="0" autoPict="0">
                <anchor moveWithCells="1">
                  <from>
                    <xdr:col>9</xdr:col>
                    <xdr:colOff>66675</xdr:colOff>
                    <xdr:row>20</xdr:row>
                    <xdr:rowOff>152400</xdr:rowOff>
                  </from>
                  <to>
                    <xdr:col>10</xdr:col>
                    <xdr:colOff>66675</xdr:colOff>
                    <xdr:row>22</xdr:row>
                    <xdr:rowOff>0</xdr:rowOff>
                  </to>
                </anchor>
              </controlPr>
            </control>
          </mc:Choice>
        </mc:AlternateContent>
        <mc:AlternateContent xmlns:mc="http://schemas.openxmlformats.org/markup-compatibility/2006">
          <mc:Choice Requires="x14">
            <control shapeId="2395" r:id="rId311" name="Check Box 347">
              <controlPr defaultSize="0" autoFill="0" autoLine="0" autoPict="0">
                <anchor moveWithCells="1">
                  <from>
                    <xdr:col>9</xdr:col>
                    <xdr:colOff>66675</xdr:colOff>
                    <xdr:row>20</xdr:row>
                    <xdr:rowOff>152400</xdr:rowOff>
                  </from>
                  <to>
                    <xdr:col>10</xdr:col>
                    <xdr:colOff>66675</xdr:colOff>
                    <xdr:row>22</xdr:row>
                    <xdr:rowOff>0</xdr:rowOff>
                  </to>
                </anchor>
              </controlPr>
            </control>
          </mc:Choice>
        </mc:AlternateContent>
        <mc:AlternateContent xmlns:mc="http://schemas.openxmlformats.org/markup-compatibility/2006">
          <mc:Choice Requires="x14">
            <control shapeId="2396" r:id="rId312" name="Check Box 348">
              <controlPr defaultSize="0" autoFill="0" autoLine="0" autoPict="0">
                <anchor moveWithCells="1">
                  <from>
                    <xdr:col>9</xdr:col>
                    <xdr:colOff>66675</xdr:colOff>
                    <xdr:row>21</xdr:row>
                    <xdr:rowOff>152400</xdr:rowOff>
                  </from>
                  <to>
                    <xdr:col>10</xdr:col>
                    <xdr:colOff>66675</xdr:colOff>
                    <xdr:row>23</xdr:row>
                    <xdr:rowOff>0</xdr:rowOff>
                  </to>
                </anchor>
              </controlPr>
            </control>
          </mc:Choice>
        </mc:AlternateContent>
        <mc:AlternateContent xmlns:mc="http://schemas.openxmlformats.org/markup-compatibility/2006">
          <mc:Choice Requires="x14">
            <control shapeId="2397" r:id="rId313" name="Check Box 349">
              <controlPr defaultSize="0" autoFill="0" autoLine="0" autoPict="0">
                <anchor moveWithCells="1">
                  <from>
                    <xdr:col>9</xdr:col>
                    <xdr:colOff>66675</xdr:colOff>
                    <xdr:row>21</xdr:row>
                    <xdr:rowOff>152400</xdr:rowOff>
                  </from>
                  <to>
                    <xdr:col>10</xdr:col>
                    <xdr:colOff>66675</xdr:colOff>
                    <xdr:row>23</xdr:row>
                    <xdr:rowOff>0</xdr:rowOff>
                  </to>
                </anchor>
              </controlPr>
            </control>
          </mc:Choice>
        </mc:AlternateContent>
        <mc:AlternateContent xmlns:mc="http://schemas.openxmlformats.org/markup-compatibility/2006">
          <mc:Choice Requires="x14">
            <control shapeId="2398" r:id="rId314" name="Check Box 350">
              <controlPr defaultSize="0" autoFill="0" autoLine="0" autoPict="0">
                <anchor moveWithCells="1">
                  <from>
                    <xdr:col>9</xdr:col>
                    <xdr:colOff>66675</xdr:colOff>
                    <xdr:row>22</xdr:row>
                    <xdr:rowOff>152400</xdr:rowOff>
                  </from>
                  <to>
                    <xdr:col>10</xdr:col>
                    <xdr:colOff>66675</xdr:colOff>
                    <xdr:row>24</xdr:row>
                    <xdr:rowOff>0</xdr:rowOff>
                  </to>
                </anchor>
              </controlPr>
            </control>
          </mc:Choice>
        </mc:AlternateContent>
        <mc:AlternateContent xmlns:mc="http://schemas.openxmlformats.org/markup-compatibility/2006">
          <mc:Choice Requires="x14">
            <control shapeId="2399" r:id="rId315" name="Check Box 351">
              <controlPr defaultSize="0" autoFill="0" autoLine="0" autoPict="0">
                <anchor moveWithCells="1">
                  <from>
                    <xdr:col>9</xdr:col>
                    <xdr:colOff>66675</xdr:colOff>
                    <xdr:row>22</xdr:row>
                    <xdr:rowOff>152400</xdr:rowOff>
                  </from>
                  <to>
                    <xdr:col>10</xdr:col>
                    <xdr:colOff>66675</xdr:colOff>
                    <xdr:row>24</xdr:row>
                    <xdr:rowOff>0</xdr:rowOff>
                  </to>
                </anchor>
              </controlPr>
            </control>
          </mc:Choice>
        </mc:AlternateContent>
        <mc:AlternateContent xmlns:mc="http://schemas.openxmlformats.org/markup-compatibility/2006">
          <mc:Choice Requires="x14">
            <control shapeId="2400" r:id="rId316" name="Check Box 352">
              <controlPr defaultSize="0" autoFill="0" autoLine="0" autoPict="0">
                <anchor moveWithCells="1">
                  <from>
                    <xdr:col>9</xdr:col>
                    <xdr:colOff>66675</xdr:colOff>
                    <xdr:row>14</xdr:row>
                    <xdr:rowOff>152400</xdr:rowOff>
                  </from>
                  <to>
                    <xdr:col>10</xdr:col>
                    <xdr:colOff>66675</xdr:colOff>
                    <xdr:row>16</xdr:row>
                    <xdr:rowOff>0</xdr:rowOff>
                  </to>
                </anchor>
              </controlPr>
            </control>
          </mc:Choice>
        </mc:AlternateContent>
        <mc:AlternateContent xmlns:mc="http://schemas.openxmlformats.org/markup-compatibility/2006">
          <mc:Choice Requires="x14">
            <control shapeId="2401" r:id="rId317" name="Check Box 353">
              <controlPr defaultSize="0" autoFill="0" autoLine="0" autoPict="0">
                <anchor moveWithCells="1">
                  <from>
                    <xdr:col>9</xdr:col>
                    <xdr:colOff>66675</xdr:colOff>
                    <xdr:row>15</xdr:row>
                    <xdr:rowOff>152400</xdr:rowOff>
                  </from>
                  <to>
                    <xdr:col>10</xdr:col>
                    <xdr:colOff>66675</xdr:colOff>
                    <xdr:row>17</xdr:row>
                    <xdr:rowOff>0</xdr:rowOff>
                  </to>
                </anchor>
              </controlPr>
            </control>
          </mc:Choice>
        </mc:AlternateContent>
        <mc:AlternateContent xmlns:mc="http://schemas.openxmlformats.org/markup-compatibility/2006">
          <mc:Choice Requires="x14">
            <control shapeId="2402" r:id="rId318" name="Check Box 354">
              <controlPr defaultSize="0" autoFill="0" autoLine="0" autoPict="0">
                <anchor moveWithCells="1">
                  <from>
                    <xdr:col>9</xdr:col>
                    <xdr:colOff>66675</xdr:colOff>
                    <xdr:row>17</xdr:row>
                    <xdr:rowOff>152400</xdr:rowOff>
                  </from>
                  <to>
                    <xdr:col>10</xdr:col>
                    <xdr:colOff>66675</xdr:colOff>
                    <xdr:row>19</xdr:row>
                    <xdr:rowOff>0</xdr:rowOff>
                  </to>
                </anchor>
              </controlPr>
            </control>
          </mc:Choice>
        </mc:AlternateContent>
        <mc:AlternateContent xmlns:mc="http://schemas.openxmlformats.org/markup-compatibility/2006">
          <mc:Choice Requires="x14">
            <control shapeId="2403" r:id="rId319" name="Check Box 355">
              <controlPr defaultSize="0" autoFill="0" autoLine="0" autoPict="0">
                <anchor moveWithCells="1">
                  <from>
                    <xdr:col>9</xdr:col>
                    <xdr:colOff>66675</xdr:colOff>
                    <xdr:row>16</xdr:row>
                    <xdr:rowOff>152400</xdr:rowOff>
                  </from>
                  <to>
                    <xdr:col>10</xdr:col>
                    <xdr:colOff>66675</xdr:colOff>
                    <xdr:row>18</xdr:row>
                    <xdr:rowOff>0</xdr:rowOff>
                  </to>
                </anchor>
              </controlPr>
            </control>
          </mc:Choice>
        </mc:AlternateContent>
        <mc:AlternateContent xmlns:mc="http://schemas.openxmlformats.org/markup-compatibility/2006">
          <mc:Choice Requires="x14">
            <control shapeId="2404" r:id="rId320" name="Check Box 356">
              <controlPr defaultSize="0" autoFill="0" autoLine="0" autoPict="0">
                <anchor moveWithCells="1">
                  <from>
                    <xdr:col>9</xdr:col>
                    <xdr:colOff>66675</xdr:colOff>
                    <xdr:row>17</xdr:row>
                    <xdr:rowOff>152400</xdr:rowOff>
                  </from>
                  <to>
                    <xdr:col>10</xdr:col>
                    <xdr:colOff>66675</xdr:colOff>
                    <xdr:row>19</xdr:row>
                    <xdr:rowOff>0</xdr:rowOff>
                  </to>
                </anchor>
              </controlPr>
            </control>
          </mc:Choice>
        </mc:AlternateContent>
        <mc:AlternateContent xmlns:mc="http://schemas.openxmlformats.org/markup-compatibility/2006">
          <mc:Choice Requires="x14">
            <control shapeId="2405" r:id="rId321" name="Check Box 357">
              <controlPr defaultSize="0" autoFill="0" autoLine="0" autoPict="0">
                <anchor moveWithCells="1">
                  <from>
                    <xdr:col>9</xdr:col>
                    <xdr:colOff>66675</xdr:colOff>
                    <xdr:row>19</xdr:row>
                    <xdr:rowOff>152400</xdr:rowOff>
                  </from>
                  <to>
                    <xdr:col>10</xdr:col>
                    <xdr:colOff>66675</xdr:colOff>
                    <xdr:row>21</xdr:row>
                    <xdr:rowOff>0</xdr:rowOff>
                  </to>
                </anchor>
              </controlPr>
            </control>
          </mc:Choice>
        </mc:AlternateContent>
        <mc:AlternateContent xmlns:mc="http://schemas.openxmlformats.org/markup-compatibility/2006">
          <mc:Choice Requires="x14">
            <control shapeId="2406" r:id="rId322" name="Check Box 358">
              <controlPr defaultSize="0" autoFill="0" autoLine="0" autoPict="0">
                <anchor moveWithCells="1">
                  <from>
                    <xdr:col>9</xdr:col>
                    <xdr:colOff>66675</xdr:colOff>
                    <xdr:row>18</xdr:row>
                    <xdr:rowOff>152400</xdr:rowOff>
                  </from>
                  <to>
                    <xdr:col>10</xdr:col>
                    <xdr:colOff>66675</xdr:colOff>
                    <xdr:row>20</xdr:row>
                    <xdr:rowOff>0</xdr:rowOff>
                  </to>
                </anchor>
              </controlPr>
            </control>
          </mc:Choice>
        </mc:AlternateContent>
        <mc:AlternateContent xmlns:mc="http://schemas.openxmlformats.org/markup-compatibility/2006">
          <mc:Choice Requires="x14">
            <control shapeId="2407" r:id="rId323" name="Check Box 359">
              <controlPr defaultSize="0" autoFill="0" autoLine="0" autoPict="0">
                <anchor moveWithCells="1">
                  <from>
                    <xdr:col>9</xdr:col>
                    <xdr:colOff>66675</xdr:colOff>
                    <xdr:row>19</xdr:row>
                    <xdr:rowOff>152400</xdr:rowOff>
                  </from>
                  <to>
                    <xdr:col>10</xdr:col>
                    <xdr:colOff>66675</xdr:colOff>
                    <xdr:row>21</xdr:row>
                    <xdr:rowOff>0</xdr:rowOff>
                  </to>
                </anchor>
              </controlPr>
            </control>
          </mc:Choice>
        </mc:AlternateContent>
        <mc:AlternateContent xmlns:mc="http://schemas.openxmlformats.org/markup-compatibility/2006">
          <mc:Choice Requires="x14">
            <control shapeId="2408" r:id="rId324" name="Check Box 360">
              <controlPr defaultSize="0" autoFill="0" autoLine="0" autoPict="0">
                <anchor moveWithCells="1">
                  <from>
                    <xdr:col>9</xdr:col>
                    <xdr:colOff>66675</xdr:colOff>
                    <xdr:row>19</xdr:row>
                    <xdr:rowOff>152400</xdr:rowOff>
                  </from>
                  <to>
                    <xdr:col>10</xdr:col>
                    <xdr:colOff>66675</xdr:colOff>
                    <xdr:row>21</xdr:row>
                    <xdr:rowOff>0</xdr:rowOff>
                  </to>
                </anchor>
              </controlPr>
            </control>
          </mc:Choice>
        </mc:AlternateContent>
        <mc:AlternateContent xmlns:mc="http://schemas.openxmlformats.org/markup-compatibility/2006">
          <mc:Choice Requires="x14">
            <control shapeId="2409" r:id="rId325" name="Check Box 361">
              <controlPr defaultSize="0" autoFill="0" autoLine="0" autoPict="0">
                <anchor moveWithCells="1">
                  <from>
                    <xdr:col>9</xdr:col>
                    <xdr:colOff>66675</xdr:colOff>
                    <xdr:row>21</xdr:row>
                    <xdr:rowOff>152400</xdr:rowOff>
                  </from>
                  <to>
                    <xdr:col>10</xdr:col>
                    <xdr:colOff>66675</xdr:colOff>
                    <xdr:row>23</xdr:row>
                    <xdr:rowOff>0</xdr:rowOff>
                  </to>
                </anchor>
              </controlPr>
            </control>
          </mc:Choice>
        </mc:AlternateContent>
        <mc:AlternateContent xmlns:mc="http://schemas.openxmlformats.org/markup-compatibility/2006">
          <mc:Choice Requires="x14">
            <control shapeId="2410" r:id="rId326" name="Check Box 362">
              <controlPr defaultSize="0" autoFill="0" autoLine="0" autoPict="0">
                <anchor moveWithCells="1">
                  <from>
                    <xdr:col>9</xdr:col>
                    <xdr:colOff>66675</xdr:colOff>
                    <xdr:row>20</xdr:row>
                    <xdr:rowOff>152400</xdr:rowOff>
                  </from>
                  <to>
                    <xdr:col>10</xdr:col>
                    <xdr:colOff>66675</xdr:colOff>
                    <xdr:row>22</xdr:row>
                    <xdr:rowOff>0</xdr:rowOff>
                  </to>
                </anchor>
              </controlPr>
            </control>
          </mc:Choice>
        </mc:AlternateContent>
        <mc:AlternateContent xmlns:mc="http://schemas.openxmlformats.org/markup-compatibility/2006">
          <mc:Choice Requires="x14">
            <control shapeId="2411" r:id="rId327" name="Check Box 363">
              <controlPr defaultSize="0" autoFill="0" autoLine="0" autoPict="0">
                <anchor moveWithCells="1">
                  <from>
                    <xdr:col>9</xdr:col>
                    <xdr:colOff>66675</xdr:colOff>
                    <xdr:row>21</xdr:row>
                    <xdr:rowOff>152400</xdr:rowOff>
                  </from>
                  <to>
                    <xdr:col>10</xdr:col>
                    <xdr:colOff>66675</xdr:colOff>
                    <xdr:row>23</xdr:row>
                    <xdr:rowOff>0</xdr:rowOff>
                  </to>
                </anchor>
              </controlPr>
            </control>
          </mc:Choice>
        </mc:AlternateContent>
        <mc:AlternateContent xmlns:mc="http://schemas.openxmlformats.org/markup-compatibility/2006">
          <mc:Choice Requires="x14">
            <control shapeId="2412" r:id="rId328" name="Check Box 364">
              <controlPr defaultSize="0" autoFill="0" autoLine="0" autoPict="0">
                <anchor moveWithCells="1">
                  <from>
                    <xdr:col>9</xdr:col>
                    <xdr:colOff>66675</xdr:colOff>
                    <xdr:row>21</xdr:row>
                    <xdr:rowOff>152400</xdr:rowOff>
                  </from>
                  <to>
                    <xdr:col>10</xdr:col>
                    <xdr:colOff>66675</xdr:colOff>
                    <xdr:row>23</xdr:row>
                    <xdr:rowOff>0</xdr:rowOff>
                  </to>
                </anchor>
              </controlPr>
            </control>
          </mc:Choice>
        </mc:AlternateContent>
        <mc:AlternateContent xmlns:mc="http://schemas.openxmlformats.org/markup-compatibility/2006">
          <mc:Choice Requires="x14">
            <control shapeId="2413" r:id="rId329" name="Check Box 365">
              <controlPr defaultSize="0" autoFill="0" autoLine="0" autoPict="0">
                <anchor moveWithCells="1">
                  <from>
                    <xdr:col>9</xdr:col>
                    <xdr:colOff>66675</xdr:colOff>
                    <xdr:row>22</xdr:row>
                    <xdr:rowOff>152400</xdr:rowOff>
                  </from>
                  <to>
                    <xdr:col>10</xdr:col>
                    <xdr:colOff>66675</xdr:colOff>
                    <xdr:row>24</xdr:row>
                    <xdr:rowOff>0</xdr:rowOff>
                  </to>
                </anchor>
              </controlPr>
            </control>
          </mc:Choice>
        </mc:AlternateContent>
        <mc:AlternateContent xmlns:mc="http://schemas.openxmlformats.org/markup-compatibility/2006">
          <mc:Choice Requires="x14">
            <control shapeId="2414" r:id="rId330" name="Check Box 366">
              <controlPr defaultSize="0" autoFill="0" autoLine="0" autoPict="0">
                <anchor moveWithCells="1">
                  <from>
                    <xdr:col>9</xdr:col>
                    <xdr:colOff>66675</xdr:colOff>
                    <xdr:row>21</xdr:row>
                    <xdr:rowOff>152400</xdr:rowOff>
                  </from>
                  <to>
                    <xdr:col>10</xdr:col>
                    <xdr:colOff>66675</xdr:colOff>
                    <xdr:row>23</xdr:row>
                    <xdr:rowOff>0</xdr:rowOff>
                  </to>
                </anchor>
              </controlPr>
            </control>
          </mc:Choice>
        </mc:AlternateContent>
        <mc:AlternateContent xmlns:mc="http://schemas.openxmlformats.org/markup-compatibility/2006">
          <mc:Choice Requires="x14">
            <control shapeId="2415" r:id="rId331" name="Check Box 367">
              <controlPr defaultSize="0" autoFill="0" autoLine="0" autoPict="0">
                <anchor moveWithCells="1">
                  <from>
                    <xdr:col>9</xdr:col>
                    <xdr:colOff>66675</xdr:colOff>
                    <xdr:row>22</xdr:row>
                    <xdr:rowOff>152400</xdr:rowOff>
                  </from>
                  <to>
                    <xdr:col>10</xdr:col>
                    <xdr:colOff>66675</xdr:colOff>
                    <xdr:row>24</xdr:row>
                    <xdr:rowOff>0</xdr:rowOff>
                  </to>
                </anchor>
              </controlPr>
            </control>
          </mc:Choice>
        </mc:AlternateContent>
        <mc:AlternateContent xmlns:mc="http://schemas.openxmlformats.org/markup-compatibility/2006">
          <mc:Choice Requires="x14">
            <control shapeId="2416" r:id="rId332" name="Check Box 368">
              <controlPr defaultSize="0" autoFill="0" autoLine="0" autoPict="0">
                <anchor moveWithCells="1">
                  <from>
                    <xdr:col>9</xdr:col>
                    <xdr:colOff>66675</xdr:colOff>
                    <xdr:row>22</xdr:row>
                    <xdr:rowOff>152400</xdr:rowOff>
                  </from>
                  <to>
                    <xdr:col>10</xdr:col>
                    <xdr:colOff>66675</xdr:colOff>
                    <xdr:row>24</xdr:row>
                    <xdr:rowOff>0</xdr:rowOff>
                  </to>
                </anchor>
              </controlPr>
            </control>
          </mc:Choice>
        </mc:AlternateContent>
        <mc:AlternateContent xmlns:mc="http://schemas.openxmlformats.org/markup-compatibility/2006">
          <mc:Choice Requires="x14">
            <control shapeId="2417" r:id="rId333" name="Check Box 369">
              <controlPr defaultSize="0" autoFill="0" autoLine="0" autoPict="0">
                <anchor moveWithCells="1">
                  <from>
                    <xdr:col>9</xdr:col>
                    <xdr:colOff>66675</xdr:colOff>
                    <xdr:row>24</xdr:row>
                    <xdr:rowOff>152400</xdr:rowOff>
                  </from>
                  <to>
                    <xdr:col>10</xdr:col>
                    <xdr:colOff>66675</xdr:colOff>
                    <xdr:row>26</xdr:row>
                    <xdr:rowOff>0</xdr:rowOff>
                  </to>
                </anchor>
              </controlPr>
            </control>
          </mc:Choice>
        </mc:AlternateContent>
        <mc:AlternateContent xmlns:mc="http://schemas.openxmlformats.org/markup-compatibility/2006">
          <mc:Choice Requires="x14">
            <control shapeId="2418" r:id="rId334" name="Check Box 370">
              <controlPr defaultSize="0" autoFill="0" autoLine="0" autoPict="0">
                <anchor moveWithCells="1">
                  <from>
                    <xdr:col>9</xdr:col>
                    <xdr:colOff>66675</xdr:colOff>
                    <xdr:row>25</xdr:row>
                    <xdr:rowOff>152400</xdr:rowOff>
                  </from>
                  <to>
                    <xdr:col>10</xdr:col>
                    <xdr:colOff>66675</xdr:colOff>
                    <xdr:row>27</xdr:row>
                    <xdr:rowOff>0</xdr:rowOff>
                  </to>
                </anchor>
              </controlPr>
            </control>
          </mc:Choice>
        </mc:AlternateContent>
        <mc:AlternateContent xmlns:mc="http://schemas.openxmlformats.org/markup-compatibility/2006">
          <mc:Choice Requires="x14">
            <control shapeId="2419" r:id="rId335" name="Check Box 371">
              <controlPr defaultSize="0" autoFill="0" autoLine="0" autoPict="0">
                <anchor moveWithCells="1">
                  <from>
                    <xdr:col>9</xdr:col>
                    <xdr:colOff>66675</xdr:colOff>
                    <xdr:row>25</xdr:row>
                    <xdr:rowOff>152400</xdr:rowOff>
                  </from>
                  <to>
                    <xdr:col>10</xdr:col>
                    <xdr:colOff>66675</xdr:colOff>
                    <xdr:row>27</xdr:row>
                    <xdr:rowOff>0</xdr:rowOff>
                  </to>
                </anchor>
              </controlPr>
            </control>
          </mc:Choice>
        </mc:AlternateContent>
        <mc:AlternateContent xmlns:mc="http://schemas.openxmlformats.org/markup-compatibility/2006">
          <mc:Choice Requires="x14">
            <control shapeId="2420" r:id="rId336" name="Check Box 372">
              <controlPr defaultSize="0" autoFill="0" autoLine="0" autoPict="0">
                <anchor moveWithCells="1">
                  <from>
                    <xdr:col>9</xdr:col>
                    <xdr:colOff>66675</xdr:colOff>
                    <xdr:row>26</xdr:row>
                    <xdr:rowOff>152400</xdr:rowOff>
                  </from>
                  <to>
                    <xdr:col>10</xdr:col>
                    <xdr:colOff>66675</xdr:colOff>
                    <xdr:row>28</xdr:row>
                    <xdr:rowOff>0</xdr:rowOff>
                  </to>
                </anchor>
              </controlPr>
            </control>
          </mc:Choice>
        </mc:AlternateContent>
        <mc:AlternateContent xmlns:mc="http://schemas.openxmlformats.org/markup-compatibility/2006">
          <mc:Choice Requires="x14">
            <control shapeId="2421" r:id="rId337" name="Check Box 373">
              <controlPr defaultSize="0" autoFill="0" autoLine="0" autoPict="0">
                <anchor moveWithCells="1">
                  <from>
                    <xdr:col>9</xdr:col>
                    <xdr:colOff>66675</xdr:colOff>
                    <xdr:row>26</xdr:row>
                    <xdr:rowOff>152400</xdr:rowOff>
                  </from>
                  <to>
                    <xdr:col>10</xdr:col>
                    <xdr:colOff>66675</xdr:colOff>
                    <xdr:row>28</xdr:row>
                    <xdr:rowOff>0</xdr:rowOff>
                  </to>
                </anchor>
              </controlPr>
            </control>
          </mc:Choice>
        </mc:AlternateContent>
        <mc:AlternateContent xmlns:mc="http://schemas.openxmlformats.org/markup-compatibility/2006">
          <mc:Choice Requires="x14">
            <control shapeId="2422" r:id="rId338" name="Check Box 374">
              <controlPr defaultSize="0" autoFill="0" autoLine="0" autoPict="0">
                <anchor moveWithCells="1">
                  <from>
                    <xdr:col>9</xdr:col>
                    <xdr:colOff>66675</xdr:colOff>
                    <xdr:row>27</xdr:row>
                    <xdr:rowOff>152400</xdr:rowOff>
                  </from>
                  <to>
                    <xdr:col>10</xdr:col>
                    <xdr:colOff>66675</xdr:colOff>
                    <xdr:row>29</xdr:row>
                    <xdr:rowOff>0</xdr:rowOff>
                  </to>
                </anchor>
              </controlPr>
            </control>
          </mc:Choice>
        </mc:AlternateContent>
        <mc:AlternateContent xmlns:mc="http://schemas.openxmlformats.org/markup-compatibility/2006">
          <mc:Choice Requires="x14">
            <control shapeId="2423" r:id="rId339" name="Check Box 375">
              <controlPr defaultSize="0" autoFill="0" autoLine="0" autoPict="0">
                <anchor moveWithCells="1">
                  <from>
                    <xdr:col>9</xdr:col>
                    <xdr:colOff>66675</xdr:colOff>
                    <xdr:row>27</xdr:row>
                    <xdr:rowOff>152400</xdr:rowOff>
                  </from>
                  <to>
                    <xdr:col>10</xdr:col>
                    <xdr:colOff>66675</xdr:colOff>
                    <xdr:row>29</xdr:row>
                    <xdr:rowOff>0</xdr:rowOff>
                  </to>
                </anchor>
              </controlPr>
            </control>
          </mc:Choice>
        </mc:AlternateContent>
        <mc:AlternateContent xmlns:mc="http://schemas.openxmlformats.org/markup-compatibility/2006">
          <mc:Choice Requires="x14">
            <control shapeId="2424" r:id="rId340" name="Check Box 376">
              <controlPr defaultSize="0" autoFill="0" autoLine="0" autoPict="0">
                <anchor moveWithCells="1">
                  <from>
                    <xdr:col>9</xdr:col>
                    <xdr:colOff>66675</xdr:colOff>
                    <xdr:row>28</xdr:row>
                    <xdr:rowOff>152400</xdr:rowOff>
                  </from>
                  <to>
                    <xdr:col>10</xdr:col>
                    <xdr:colOff>66675</xdr:colOff>
                    <xdr:row>30</xdr:row>
                    <xdr:rowOff>0</xdr:rowOff>
                  </to>
                </anchor>
              </controlPr>
            </control>
          </mc:Choice>
        </mc:AlternateContent>
        <mc:AlternateContent xmlns:mc="http://schemas.openxmlformats.org/markup-compatibility/2006">
          <mc:Choice Requires="x14">
            <control shapeId="2425" r:id="rId341" name="Check Box 377">
              <controlPr defaultSize="0" autoFill="0" autoLine="0" autoPict="0">
                <anchor moveWithCells="1">
                  <from>
                    <xdr:col>9</xdr:col>
                    <xdr:colOff>66675</xdr:colOff>
                    <xdr:row>28</xdr:row>
                    <xdr:rowOff>152400</xdr:rowOff>
                  </from>
                  <to>
                    <xdr:col>10</xdr:col>
                    <xdr:colOff>66675</xdr:colOff>
                    <xdr:row>30</xdr:row>
                    <xdr:rowOff>0</xdr:rowOff>
                  </to>
                </anchor>
              </controlPr>
            </control>
          </mc:Choice>
        </mc:AlternateContent>
        <mc:AlternateContent xmlns:mc="http://schemas.openxmlformats.org/markup-compatibility/2006">
          <mc:Choice Requires="x14">
            <control shapeId="2426" r:id="rId342" name="Check Box 378">
              <controlPr defaultSize="0" autoFill="0" autoLine="0" autoPict="0">
                <anchor moveWithCells="1">
                  <from>
                    <xdr:col>9</xdr:col>
                    <xdr:colOff>66675</xdr:colOff>
                    <xdr:row>29</xdr:row>
                    <xdr:rowOff>152400</xdr:rowOff>
                  </from>
                  <to>
                    <xdr:col>10</xdr:col>
                    <xdr:colOff>66675</xdr:colOff>
                    <xdr:row>31</xdr:row>
                    <xdr:rowOff>0</xdr:rowOff>
                  </to>
                </anchor>
              </controlPr>
            </control>
          </mc:Choice>
        </mc:AlternateContent>
        <mc:AlternateContent xmlns:mc="http://schemas.openxmlformats.org/markup-compatibility/2006">
          <mc:Choice Requires="x14">
            <control shapeId="2427" r:id="rId343" name="Check Box 379">
              <controlPr defaultSize="0" autoFill="0" autoLine="0" autoPict="0">
                <anchor moveWithCells="1">
                  <from>
                    <xdr:col>9</xdr:col>
                    <xdr:colOff>66675</xdr:colOff>
                    <xdr:row>29</xdr:row>
                    <xdr:rowOff>152400</xdr:rowOff>
                  </from>
                  <to>
                    <xdr:col>10</xdr:col>
                    <xdr:colOff>66675</xdr:colOff>
                    <xdr:row>31</xdr:row>
                    <xdr:rowOff>0</xdr:rowOff>
                  </to>
                </anchor>
              </controlPr>
            </control>
          </mc:Choice>
        </mc:AlternateContent>
        <mc:AlternateContent xmlns:mc="http://schemas.openxmlformats.org/markup-compatibility/2006">
          <mc:Choice Requires="x14">
            <control shapeId="2428" r:id="rId344" name="Check Box 380">
              <controlPr defaultSize="0" autoFill="0" autoLine="0" autoPict="0">
                <anchor moveWithCells="1">
                  <from>
                    <xdr:col>9</xdr:col>
                    <xdr:colOff>66675</xdr:colOff>
                    <xdr:row>30</xdr:row>
                    <xdr:rowOff>152400</xdr:rowOff>
                  </from>
                  <to>
                    <xdr:col>10</xdr:col>
                    <xdr:colOff>66675</xdr:colOff>
                    <xdr:row>32</xdr:row>
                    <xdr:rowOff>0</xdr:rowOff>
                  </to>
                </anchor>
              </controlPr>
            </control>
          </mc:Choice>
        </mc:AlternateContent>
        <mc:AlternateContent xmlns:mc="http://schemas.openxmlformats.org/markup-compatibility/2006">
          <mc:Choice Requires="x14">
            <control shapeId="2429" r:id="rId345" name="Check Box 381">
              <controlPr defaultSize="0" autoFill="0" autoLine="0" autoPict="0">
                <anchor moveWithCells="1">
                  <from>
                    <xdr:col>9</xdr:col>
                    <xdr:colOff>66675</xdr:colOff>
                    <xdr:row>30</xdr:row>
                    <xdr:rowOff>152400</xdr:rowOff>
                  </from>
                  <to>
                    <xdr:col>10</xdr:col>
                    <xdr:colOff>66675</xdr:colOff>
                    <xdr:row>32</xdr:row>
                    <xdr:rowOff>0</xdr:rowOff>
                  </to>
                </anchor>
              </controlPr>
            </control>
          </mc:Choice>
        </mc:AlternateContent>
        <mc:AlternateContent xmlns:mc="http://schemas.openxmlformats.org/markup-compatibility/2006">
          <mc:Choice Requires="x14">
            <control shapeId="2430" r:id="rId346" name="Check Box 382">
              <controlPr defaultSize="0" autoFill="0" autoLine="0" autoPict="0">
                <anchor moveWithCells="1">
                  <from>
                    <xdr:col>9</xdr:col>
                    <xdr:colOff>66675</xdr:colOff>
                    <xdr:row>31</xdr:row>
                    <xdr:rowOff>152400</xdr:rowOff>
                  </from>
                  <to>
                    <xdr:col>10</xdr:col>
                    <xdr:colOff>66675</xdr:colOff>
                    <xdr:row>33</xdr:row>
                    <xdr:rowOff>0</xdr:rowOff>
                  </to>
                </anchor>
              </controlPr>
            </control>
          </mc:Choice>
        </mc:AlternateContent>
        <mc:AlternateContent xmlns:mc="http://schemas.openxmlformats.org/markup-compatibility/2006">
          <mc:Choice Requires="x14">
            <control shapeId="2431" r:id="rId347" name="Check Box 383">
              <controlPr defaultSize="0" autoFill="0" autoLine="0" autoPict="0">
                <anchor moveWithCells="1">
                  <from>
                    <xdr:col>9</xdr:col>
                    <xdr:colOff>66675</xdr:colOff>
                    <xdr:row>31</xdr:row>
                    <xdr:rowOff>152400</xdr:rowOff>
                  </from>
                  <to>
                    <xdr:col>10</xdr:col>
                    <xdr:colOff>66675</xdr:colOff>
                    <xdr:row>33</xdr:row>
                    <xdr:rowOff>0</xdr:rowOff>
                  </to>
                </anchor>
              </controlPr>
            </control>
          </mc:Choice>
        </mc:AlternateContent>
        <mc:AlternateContent xmlns:mc="http://schemas.openxmlformats.org/markup-compatibility/2006">
          <mc:Choice Requires="x14">
            <control shapeId="2432" r:id="rId348" name="Check Box 384">
              <controlPr defaultSize="0" autoFill="0" autoLine="0" autoPict="0">
                <anchor moveWithCells="1">
                  <from>
                    <xdr:col>9</xdr:col>
                    <xdr:colOff>66675</xdr:colOff>
                    <xdr:row>23</xdr:row>
                    <xdr:rowOff>152400</xdr:rowOff>
                  </from>
                  <to>
                    <xdr:col>10</xdr:col>
                    <xdr:colOff>66675</xdr:colOff>
                    <xdr:row>25</xdr:row>
                    <xdr:rowOff>0</xdr:rowOff>
                  </to>
                </anchor>
              </controlPr>
            </control>
          </mc:Choice>
        </mc:AlternateContent>
        <mc:AlternateContent xmlns:mc="http://schemas.openxmlformats.org/markup-compatibility/2006">
          <mc:Choice Requires="x14">
            <control shapeId="2433" r:id="rId349" name="Check Box 385">
              <controlPr defaultSize="0" autoFill="0" autoLine="0" autoPict="0">
                <anchor moveWithCells="1">
                  <from>
                    <xdr:col>9</xdr:col>
                    <xdr:colOff>66675</xdr:colOff>
                    <xdr:row>24</xdr:row>
                    <xdr:rowOff>152400</xdr:rowOff>
                  </from>
                  <to>
                    <xdr:col>10</xdr:col>
                    <xdr:colOff>66675</xdr:colOff>
                    <xdr:row>26</xdr:row>
                    <xdr:rowOff>0</xdr:rowOff>
                  </to>
                </anchor>
              </controlPr>
            </control>
          </mc:Choice>
        </mc:AlternateContent>
        <mc:AlternateContent xmlns:mc="http://schemas.openxmlformats.org/markup-compatibility/2006">
          <mc:Choice Requires="x14">
            <control shapeId="2434" r:id="rId350" name="Check Box 386">
              <controlPr defaultSize="0" autoFill="0" autoLine="0" autoPict="0">
                <anchor moveWithCells="1">
                  <from>
                    <xdr:col>9</xdr:col>
                    <xdr:colOff>66675</xdr:colOff>
                    <xdr:row>26</xdr:row>
                    <xdr:rowOff>152400</xdr:rowOff>
                  </from>
                  <to>
                    <xdr:col>10</xdr:col>
                    <xdr:colOff>66675</xdr:colOff>
                    <xdr:row>28</xdr:row>
                    <xdr:rowOff>0</xdr:rowOff>
                  </to>
                </anchor>
              </controlPr>
            </control>
          </mc:Choice>
        </mc:AlternateContent>
        <mc:AlternateContent xmlns:mc="http://schemas.openxmlformats.org/markup-compatibility/2006">
          <mc:Choice Requires="x14">
            <control shapeId="2435" r:id="rId351" name="Check Box 387">
              <controlPr defaultSize="0" autoFill="0" autoLine="0" autoPict="0">
                <anchor moveWithCells="1">
                  <from>
                    <xdr:col>9</xdr:col>
                    <xdr:colOff>66675</xdr:colOff>
                    <xdr:row>25</xdr:row>
                    <xdr:rowOff>152400</xdr:rowOff>
                  </from>
                  <to>
                    <xdr:col>10</xdr:col>
                    <xdr:colOff>66675</xdr:colOff>
                    <xdr:row>27</xdr:row>
                    <xdr:rowOff>0</xdr:rowOff>
                  </to>
                </anchor>
              </controlPr>
            </control>
          </mc:Choice>
        </mc:AlternateContent>
        <mc:AlternateContent xmlns:mc="http://schemas.openxmlformats.org/markup-compatibility/2006">
          <mc:Choice Requires="x14">
            <control shapeId="2436" r:id="rId352" name="Check Box 388">
              <controlPr defaultSize="0" autoFill="0" autoLine="0" autoPict="0">
                <anchor moveWithCells="1">
                  <from>
                    <xdr:col>9</xdr:col>
                    <xdr:colOff>66675</xdr:colOff>
                    <xdr:row>26</xdr:row>
                    <xdr:rowOff>152400</xdr:rowOff>
                  </from>
                  <to>
                    <xdr:col>10</xdr:col>
                    <xdr:colOff>66675</xdr:colOff>
                    <xdr:row>28</xdr:row>
                    <xdr:rowOff>0</xdr:rowOff>
                  </to>
                </anchor>
              </controlPr>
            </control>
          </mc:Choice>
        </mc:AlternateContent>
        <mc:AlternateContent xmlns:mc="http://schemas.openxmlformats.org/markup-compatibility/2006">
          <mc:Choice Requires="x14">
            <control shapeId="2437" r:id="rId353" name="Check Box 389">
              <controlPr defaultSize="0" autoFill="0" autoLine="0" autoPict="0">
                <anchor moveWithCells="1">
                  <from>
                    <xdr:col>9</xdr:col>
                    <xdr:colOff>66675</xdr:colOff>
                    <xdr:row>28</xdr:row>
                    <xdr:rowOff>152400</xdr:rowOff>
                  </from>
                  <to>
                    <xdr:col>10</xdr:col>
                    <xdr:colOff>66675</xdr:colOff>
                    <xdr:row>30</xdr:row>
                    <xdr:rowOff>0</xdr:rowOff>
                  </to>
                </anchor>
              </controlPr>
            </control>
          </mc:Choice>
        </mc:AlternateContent>
        <mc:AlternateContent xmlns:mc="http://schemas.openxmlformats.org/markup-compatibility/2006">
          <mc:Choice Requires="x14">
            <control shapeId="2438" r:id="rId354" name="Check Box 390">
              <controlPr defaultSize="0" autoFill="0" autoLine="0" autoPict="0">
                <anchor moveWithCells="1">
                  <from>
                    <xdr:col>9</xdr:col>
                    <xdr:colOff>66675</xdr:colOff>
                    <xdr:row>27</xdr:row>
                    <xdr:rowOff>152400</xdr:rowOff>
                  </from>
                  <to>
                    <xdr:col>10</xdr:col>
                    <xdr:colOff>66675</xdr:colOff>
                    <xdr:row>29</xdr:row>
                    <xdr:rowOff>0</xdr:rowOff>
                  </to>
                </anchor>
              </controlPr>
            </control>
          </mc:Choice>
        </mc:AlternateContent>
        <mc:AlternateContent xmlns:mc="http://schemas.openxmlformats.org/markup-compatibility/2006">
          <mc:Choice Requires="x14">
            <control shapeId="2439" r:id="rId355" name="Check Box 391">
              <controlPr defaultSize="0" autoFill="0" autoLine="0" autoPict="0">
                <anchor moveWithCells="1">
                  <from>
                    <xdr:col>9</xdr:col>
                    <xdr:colOff>66675</xdr:colOff>
                    <xdr:row>28</xdr:row>
                    <xdr:rowOff>152400</xdr:rowOff>
                  </from>
                  <to>
                    <xdr:col>10</xdr:col>
                    <xdr:colOff>66675</xdr:colOff>
                    <xdr:row>30</xdr:row>
                    <xdr:rowOff>0</xdr:rowOff>
                  </to>
                </anchor>
              </controlPr>
            </control>
          </mc:Choice>
        </mc:AlternateContent>
        <mc:AlternateContent xmlns:mc="http://schemas.openxmlformats.org/markup-compatibility/2006">
          <mc:Choice Requires="x14">
            <control shapeId="2440" r:id="rId356" name="Check Box 392">
              <controlPr defaultSize="0" autoFill="0" autoLine="0" autoPict="0">
                <anchor moveWithCells="1">
                  <from>
                    <xdr:col>9</xdr:col>
                    <xdr:colOff>66675</xdr:colOff>
                    <xdr:row>28</xdr:row>
                    <xdr:rowOff>152400</xdr:rowOff>
                  </from>
                  <to>
                    <xdr:col>10</xdr:col>
                    <xdr:colOff>66675</xdr:colOff>
                    <xdr:row>30</xdr:row>
                    <xdr:rowOff>0</xdr:rowOff>
                  </to>
                </anchor>
              </controlPr>
            </control>
          </mc:Choice>
        </mc:AlternateContent>
        <mc:AlternateContent xmlns:mc="http://schemas.openxmlformats.org/markup-compatibility/2006">
          <mc:Choice Requires="x14">
            <control shapeId="2441" r:id="rId357" name="Check Box 393">
              <controlPr defaultSize="0" autoFill="0" autoLine="0" autoPict="0">
                <anchor moveWithCells="1">
                  <from>
                    <xdr:col>9</xdr:col>
                    <xdr:colOff>66675</xdr:colOff>
                    <xdr:row>30</xdr:row>
                    <xdr:rowOff>152400</xdr:rowOff>
                  </from>
                  <to>
                    <xdr:col>10</xdr:col>
                    <xdr:colOff>66675</xdr:colOff>
                    <xdr:row>32</xdr:row>
                    <xdr:rowOff>0</xdr:rowOff>
                  </to>
                </anchor>
              </controlPr>
            </control>
          </mc:Choice>
        </mc:AlternateContent>
        <mc:AlternateContent xmlns:mc="http://schemas.openxmlformats.org/markup-compatibility/2006">
          <mc:Choice Requires="x14">
            <control shapeId="2442" r:id="rId358" name="Check Box 394">
              <controlPr defaultSize="0" autoFill="0" autoLine="0" autoPict="0">
                <anchor moveWithCells="1">
                  <from>
                    <xdr:col>9</xdr:col>
                    <xdr:colOff>66675</xdr:colOff>
                    <xdr:row>29</xdr:row>
                    <xdr:rowOff>152400</xdr:rowOff>
                  </from>
                  <to>
                    <xdr:col>10</xdr:col>
                    <xdr:colOff>66675</xdr:colOff>
                    <xdr:row>31</xdr:row>
                    <xdr:rowOff>0</xdr:rowOff>
                  </to>
                </anchor>
              </controlPr>
            </control>
          </mc:Choice>
        </mc:AlternateContent>
        <mc:AlternateContent xmlns:mc="http://schemas.openxmlformats.org/markup-compatibility/2006">
          <mc:Choice Requires="x14">
            <control shapeId="2443" r:id="rId359" name="Check Box 395">
              <controlPr defaultSize="0" autoFill="0" autoLine="0" autoPict="0">
                <anchor moveWithCells="1">
                  <from>
                    <xdr:col>9</xdr:col>
                    <xdr:colOff>66675</xdr:colOff>
                    <xdr:row>30</xdr:row>
                    <xdr:rowOff>152400</xdr:rowOff>
                  </from>
                  <to>
                    <xdr:col>10</xdr:col>
                    <xdr:colOff>66675</xdr:colOff>
                    <xdr:row>32</xdr:row>
                    <xdr:rowOff>0</xdr:rowOff>
                  </to>
                </anchor>
              </controlPr>
            </control>
          </mc:Choice>
        </mc:AlternateContent>
        <mc:AlternateContent xmlns:mc="http://schemas.openxmlformats.org/markup-compatibility/2006">
          <mc:Choice Requires="x14">
            <control shapeId="2444" r:id="rId360" name="Check Box 396">
              <controlPr defaultSize="0" autoFill="0" autoLine="0" autoPict="0">
                <anchor moveWithCells="1">
                  <from>
                    <xdr:col>9</xdr:col>
                    <xdr:colOff>66675</xdr:colOff>
                    <xdr:row>30</xdr:row>
                    <xdr:rowOff>152400</xdr:rowOff>
                  </from>
                  <to>
                    <xdr:col>10</xdr:col>
                    <xdr:colOff>66675</xdr:colOff>
                    <xdr:row>32</xdr:row>
                    <xdr:rowOff>0</xdr:rowOff>
                  </to>
                </anchor>
              </controlPr>
            </control>
          </mc:Choice>
        </mc:AlternateContent>
        <mc:AlternateContent xmlns:mc="http://schemas.openxmlformats.org/markup-compatibility/2006">
          <mc:Choice Requires="x14">
            <control shapeId="2445" r:id="rId361" name="Check Box 397">
              <controlPr defaultSize="0" autoFill="0" autoLine="0" autoPict="0">
                <anchor moveWithCells="1">
                  <from>
                    <xdr:col>9</xdr:col>
                    <xdr:colOff>66675</xdr:colOff>
                    <xdr:row>31</xdr:row>
                    <xdr:rowOff>152400</xdr:rowOff>
                  </from>
                  <to>
                    <xdr:col>10</xdr:col>
                    <xdr:colOff>66675</xdr:colOff>
                    <xdr:row>33</xdr:row>
                    <xdr:rowOff>0</xdr:rowOff>
                  </to>
                </anchor>
              </controlPr>
            </control>
          </mc:Choice>
        </mc:AlternateContent>
        <mc:AlternateContent xmlns:mc="http://schemas.openxmlformats.org/markup-compatibility/2006">
          <mc:Choice Requires="x14">
            <control shapeId="2446" r:id="rId362" name="Check Box 398">
              <controlPr defaultSize="0" autoFill="0" autoLine="0" autoPict="0">
                <anchor moveWithCells="1">
                  <from>
                    <xdr:col>9</xdr:col>
                    <xdr:colOff>66675</xdr:colOff>
                    <xdr:row>30</xdr:row>
                    <xdr:rowOff>152400</xdr:rowOff>
                  </from>
                  <to>
                    <xdr:col>10</xdr:col>
                    <xdr:colOff>66675</xdr:colOff>
                    <xdr:row>32</xdr:row>
                    <xdr:rowOff>0</xdr:rowOff>
                  </to>
                </anchor>
              </controlPr>
            </control>
          </mc:Choice>
        </mc:AlternateContent>
        <mc:AlternateContent xmlns:mc="http://schemas.openxmlformats.org/markup-compatibility/2006">
          <mc:Choice Requires="x14">
            <control shapeId="2447" r:id="rId363" name="Check Box 399">
              <controlPr defaultSize="0" autoFill="0" autoLine="0" autoPict="0">
                <anchor moveWithCells="1">
                  <from>
                    <xdr:col>9</xdr:col>
                    <xdr:colOff>66675</xdr:colOff>
                    <xdr:row>31</xdr:row>
                    <xdr:rowOff>152400</xdr:rowOff>
                  </from>
                  <to>
                    <xdr:col>10</xdr:col>
                    <xdr:colOff>66675</xdr:colOff>
                    <xdr:row>33</xdr:row>
                    <xdr:rowOff>0</xdr:rowOff>
                  </to>
                </anchor>
              </controlPr>
            </control>
          </mc:Choice>
        </mc:AlternateContent>
        <mc:AlternateContent xmlns:mc="http://schemas.openxmlformats.org/markup-compatibility/2006">
          <mc:Choice Requires="x14">
            <control shapeId="2448" r:id="rId364" name="Check Box 400">
              <controlPr defaultSize="0" autoFill="0" autoLine="0" autoPict="0">
                <anchor moveWithCells="1">
                  <from>
                    <xdr:col>9</xdr:col>
                    <xdr:colOff>66675</xdr:colOff>
                    <xdr:row>31</xdr:row>
                    <xdr:rowOff>152400</xdr:rowOff>
                  </from>
                  <to>
                    <xdr:col>10</xdr:col>
                    <xdr:colOff>66675</xdr:colOff>
                    <xdr:row>33</xdr:row>
                    <xdr:rowOff>0</xdr:rowOff>
                  </to>
                </anchor>
              </controlPr>
            </control>
          </mc:Choice>
        </mc:AlternateContent>
        <mc:AlternateContent xmlns:mc="http://schemas.openxmlformats.org/markup-compatibility/2006">
          <mc:Choice Requires="x14">
            <control shapeId="2449" r:id="rId365" name="Check Box 401">
              <controlPr defaultSize="0" autoFill="0" autoLine="0" autoPict="0">
                <anchor moveWithCells="1">
                  <from>
                    <xdr:col>9</xdr:col>
                    <xdr:colOff>66675</xdr:colOff>
                    <xdr:row>13</xdr:row>
                    <xdr:rowOff>152400</xdr:rowOff>
                  </from>
                  <to>
                    <xdr:col>10</xdr:col>
                    <xdr:colOff>66675</xdr:colOff>
                    <xdr:row>15</xdr:row>
                    <xdr:rowOff>0</xdr:rowOff>
                  </to>
                </anchor>
              </controlPr>
            </control>
          </mc:Choice>
        </mc:AlternateContent>
        <mc:AlternateContent xmlns:mc="http://schemas.openxmlformats.org/markup-compatibility/2006">
          <mc:Choice Requires="x14">
            <control shapeId="2450" r:id="rId366" name="Check Box 402">
              <controlPr defaultSize="0" autoFill="0" autoLine="0" autoPict="0">
                <anchor moveWithCells="1">
                  <from>
                    <xdr:col>9</xdr:col>
                    <xdr:colOff>66675</xdr:colOff>
                    <xdr:row>15</xdr:row>
                    <xdr:rowOff>152400</xdr:rowOff>
                  </from>
                  <to>
                    <xdr:col>10</xdr:col>
                    <xdr:colOff>66675</xdr:colOff>
                    <xdr:row>17</xdr:row>
                    <xdr:rowOff>0</xdr:rowOff>
                  </to>
                </anchor>
              </controlPr>
            </control>
          </mc:Choice>
        </mc:AlternateContent>
        <mc:AlternateContent xmlns:mc="http://schemas.openxmlformats.org/markup-compatibility/2006">
          <mc:Choice Requires="x14">
            <control shapeId="2451" r:id="rId367" name="Check Box 403">
              <controlPr defaultSize="0" autoFill="0" autoLine="0" autoPict="0">
                <anchor moveWithCells="1">
                  <from>
                    <xdr:col>9</xdr:col>
                    <xdr:colOff>66675</xdr:colOff>
                    <xdr:row>16</xdr:row>
                    <xdr:rowOff>152400</xdr:rowOff>
                  </from>
                  <to>
                    <xdr:col>10</xdr:col>
                    <xdr:colOff>66675</xdr:colOff>
                    <xdr:row>18</xdr:row>
                    <xdr:rowOff>0</xdr:rowOff>
                  </to>
                </anchor>
              </controlPr>
            </control>
          </mc:Choice>
        </mc:AlternateContent>
        <mc:AlternateContent xmlns:mc="http://schemas.openxmlformats.org/markup-compatibility/2006">
          <mc:Choice Requires="x14">
            <control shapeId="2452" r:id="rId368" name="Check Box 404">
              <controlPr defaultSize="0" autoFill="0" autoLine="0" autoPict="0">
                <anchor moveWithCells="1">
                  <from>
                    <xdr:col>9</xdr:col>
                    <xdr:colOff>66675</xdr:colOff>
                    <xdr:row>16</xdr:row>
                    <xdr:rowOff>152400</xdr:rowOff>
                  </from>
                  <to>
                    <xdr:col>10</xdr:col>
                    <xdr:colOff>66675</xdr:colOff>
                    <xdr:row>18</xdr:row>
                    <xdr:rowOff>0</xdr:rowOff>
                  </to>
                </anchor>
              </controlPr>
            </control>
          </mc:Choice>
        </mc:AlternateContent>
        <mc:AlternateContent xmlns:mc="http://schemas.openxmlformats.org/markup-compatibility/2006">
          <mc:Choice Requires="x14">
            <control shapeId="2453" r:id="rId369" name="Check Box 405">
              <controlPr defaultSize="0" autoFill="0" autoLine="0" autoPict="0">
                <anchor moveWithCells="1">
                  <from>
                    <xdr:col>9</xdr:col>
                    <xdr:colOff>66675</xdr:colOff>
                    <xdr:row>17</xdr:row>
                    <xdr:rowOff>152400</xdr:rowOff>
                  </from>
                  <to>
                    <xdr:col>10</xdr:col>
                    <xdr:colOff>66675</xdr:colOff>
                    <xdr:row>19</xdr:row>
                    <xdr:rowOff>0</xdr:rowOff>
                  </to>
                </anchor>
              </controlPr>
            </control>
          </mc:Choice>
        </mc:AlternateContent>
        <mc:AlternateContent xmlns:mc="http://schemas.openxmlformats.org/markup-compatibility/2006">
          <mc:Choice Requires="x14">
            <control shapeId="2454" r:id="rId370" name="Check Box 406">
              <controlPr defaultSize="0" autoFill="0" autoLine="0" autoPict="0">
                <anchor moveWithCells="1">
                  <from>
                    <xdr:col>9</xdr:col>
                    <xdr:colOff>66675</xdr:colOff>
                    <xdr:row>17</xdr:row>
                    <xdr:rowOff>152400</xdr:rowOff>
                  </from>
                  <to>
                    <xdr:col>10</xdr:col>
                    <xdr:colOff>66675</xdr:colOff>
                    <xdr:row>19</xdr:row>
                    <xdr:rowOff>0</xdr:rowOff>
                  </to>
                </anchor>
              </controlPr>
            </control>
          </mc:Choice>
        </mc:AlternateContent>
        <mc:AlternateContent xmlns:mc="http://schemas.openxmlformats.org/markup-compatibility/2006">
          <mc:Choice Requires="x14">
            <control shapeId="2455" r:id="rId371" name="Check Box 407">
              <controlPr defaultSize="0" autoFill="0" autoLine="0" autoPict="0">
                <anchor moveWithCells="1">
                  <from>
                    <xdr:col>9</xdr:col>
                    <xdr:colOff>66675</xdr:colOff>
                    <xdr:row>18</xdr:row>
                    <xdr:rowOff>152400</xdr:rowOff>
                  </from>
                  <to>
                    <xdr:col>10</xdr:col>
                    <xdr:colOff>66675</xdr:colOff>
                    <xdr:row>20</xdr:row>
                    <xdr:rowOff>0</xdr:rowOff>
                  </to>
                </anchor>
              </controlPr>
            </control>
          </mc:Choice>
        </mc:AlternateContent>
        <mc:AlternateContent xmlns:mc="http://schemas.openxmlformats.org/markup-compatibility/2006">
          <mc:Choice Requires="x14">
            <control shapeId="2456" r:id="rId372" name="Check Box 408">
              <controlPr defaultSize="0" autoFill="0" autoLine="0" autoPict="0">
                <anchor moveWithCells="1">
                  <from>
                    <xdr:col>9</xdr:col>
                    <xdr:colOff>66675</xdr:colOff>
                    <xdr:row>18</xdr:row>
                    <xdr:rowOff>152400</xdr:rowOff>
                  </from>
                  <to>
                    <xdr:col>10</xdr:col>
                    <xdr:colOff>66675</xdr:colOff>
                    <xdr:row>20</xdr:row>
                    <xdr:rowOff>0</xdr:rowOff>
                  </to>
                </anchor>
              </controlPr>
            </control>
          </mc:Choice>
        </mc:AlternateContent>
        <mc:AlternateContent xmlns:mc="http://schemas.openxmlformats.org/markup-compatibility/2006">
          <mc:Choice Requires="x14">
            <control shapeId="2457" r:id="rId373" name="Check Box 409">
              <controlPr defaultSize="0" autoFill="0" autoLine="0" autoPict="0">
                <anchor moveWithCells="1">
                  <from>
                    <xdr:col>9</xdr:col>
                    <xdr:colOff>66675</xdr:colOff>
                    <xdr:row>19</xdr:row>
                    <xdr:rowOff>152400</xdr:rowOff>
                  </from>
                  <to>
                    <xdr:col>10</xdr:col>
                    <xdr:colOff>66675</xdr:colOff>
                    <xdr:row>21</xdr:row>
                    <xdr:rowOff>0</xdr:rowOff>
                  </to>
                </anchor>
              </controlPr>
            </control>
          </mc:Choice>
        </mc:AlternateContent>
        <mc:AlternateContent xmlns:mc="http://schemas.openxmlformats.org/markup-compatibility/2006">
          <mc:Choice Requires="x14">
            <control shapeId="2458" r:id="rId374" name="Check Box 410">
              <controlPr defaultSize="0" autoFill="0" autoLine="0" autoPict="0">
                <anchor moveWithCells="1">
                  <from>
                    <xdr:col>9</xdr:col>
                    <xdr:colOff>66675</xdr:colOff>
                    <xdr:row>19</xdr:row>
                    <xdr:rowOff>152400</xdr:rowOff>
                  </from>
                  <to>
                    <xdr:col>10</xdr:col>
                    <xdr:colOff>66675</xdr:colOff>
                    <xdr:row>21</xdr:row>
                    <xdr:rowOff>0</xdr:rowOff>
                  </to>
                </anchor>
              </controlPr>
            </control>
          </mc:Choice>
        </mc:AlternateContent>
        <mc:AlternateContent xmlns:mc="http://schemas.openxmlformats.org/markup-compatibility/2006">
          <mc:Choice Requires="x14">
            <control shapeId="2459" r:id="rId375" name="Check Box 411">
              <controlPr defaultSize="0" autoFill="0" autoLine="0" autoPict="0">
                <anchor moveWithCells="1">
                  <from>
                    <xdr:col>9</xdr:col>
                    <xdr:colOff>66675</xdr:colOff>
                    <xdr:row>20</xdr:row>
                    <xdr:rowOff>152400</xdr:rowOff>
                  </from>
                  <to>
                    <xdr:col>10</xdr:col>
                    <xdr:colOff>66675</xdr:colOff>
                    <xdr:row>22</xdr:row>
                    <xdr:rowOff>0</xdr:rowOff>
                  </to>
                </anchor>
              </controlPr>
            </control>
          </mc:Choice>
        </mc:AlternateContent>
        <mc:AlternateContent xmlns:mc="http://schemas.openxmlformats.org/markup-compatibility/2006">
          <mc:Choice Requires="x14">
            <control shapeId="2460" r:id="rId376" name="Check Box 412">
              <controlPr defaultSize="0" autoFill="0" autoLine="0" autoPict="0">
                <anchor moveWithCells="1">
                  <from>
                    <xdr:col>9</xdr:col>
                    <xdr:colOff>66675</xdr:colOff>
                    <xdr:row>20</xdr:row>
                    <xdr:rowOff>152400</xdr:rowOff>
                  </from>
                  <to>
                    <xdr:col>10</xdr:col>
                    <xdr:colOff>66675</xdr:colOff>
                    <xdr:row>22</xdr:row>
                    <xdr:rowOff>0</xdr:rowOff>
                  </to>
                </anchor>
              </controlPr>
            </control>
          </mc:Choice>
        </mc:AlternateContent>
        <mc:AlternateContent xmlns:mc="http://schemas.openxmlformats.org/markup-compatibility/2006">
          <mc:Choice Requires="x14">
            <control shapeId="2461" r:id="rId377" name="Check Box 413">
              <controlPr defaultSize="0" autoFill="0" autoLine="0" autoPict="0">
                <anchor moveWithCells="1">
                  <from>
                    <xdr:col>9</xdr:col>
                    <xdr:colOff>66675</xdr:colOff>
                    <xdr:row>21</xdr:row>
                    <xdr:rowOff>152400</xdr:rowOff>
                  </from>
                  <to>
                    <xdr:col>10</xdr:col>
                    <xdr:colOff>66675</xdr:colOff>
                    <xdr:row>23</xdr:row>
                    <xdr:rowOff>0</xdr:rowOff>
                  </to>
                </anchor>
              </controlPr>
            </control>
          </mc:Choice>
        </mc:AlternateContent>
        <mc:AlternateContent xmlns:mc="http://schemas.openxmlformats.org/markup-compatibility/2006">
          <mc:Choice Requires="x14">
            <control shapeId="2462" r:id="rId378" name="Check Box 414">
              <controlPr defaultSize="0" autoFill="0" autoLine="0" autoPict="0">
                <anchor moveWithCells="1">
                  <from>
                    <xdr:col>9</xdr:col>
                    <xdr:colOff>66675</xdr:colOff>
                    <xdr:row>21</xdr:row>
                    <xdr:rowOff>152400</xdr:rowOff>
                  </from>
                  <to>
                    <xdr:col>10</xdr:col>
                    <xdr:colOff>66675</xdr:colOff>
                    <xdr:row>23</xdr:row>
                    <xdr:rowOff>0</xdr:rowOff>
                  </to>
                </anchor>
              </controlPr>
            </control>
          </mc:Choice>
        </mc:AlternateContent>
        <mc:AlternateContent xmlns:mc="http://schemas.openxmlformats.org/markup-compatibility/2006">
          <mc:Choice Requires="x14">
            <control shapeId="2463" r:id="rId379" name="Check Box 415">
              <controlPr defaultSize="0" autoFill="0" autoLine="0" autoPict="0">
                <anchor moveWithCells="1">
                  <from>
                    <xdr:col>9</xdr:col>
                    <xdr:colOff>66675</xdr:colOff>
                    <xdr:row>22</xdr:row>
                    <xdr:rowOff>152400</xdr:rowOff>
                  </from>
                  <to>
                    <xdr:col>10</xdr:col>
                    <xdr:colOff>66675</xdr:colOff>
                    <xdr:row>24</xdr:row>
                    <xdr:rowOff>0</xdr:rowOff>
                  </to>
                </anchor>
              </controlPr>
            </control>
          </mc:Choice>
        </mc:AlternateContent>
        <mc:AlternateContent xmlns:mc="http://schemas.openxmlformats.org/markup-compatibility/2006">
          <mc:Choice Requires="x14">
            <control shapeId="2464" r:id="rId380" name="Check Box 416">
              <controlPr defaultSize="0" autoFill="0" autoLine="0" autoPict="0">
                <anchor moveWithCells="1">
                  <from>
                    <xdr:col>9</xdr:col>
                    <xdr:colOff>66675</xdr:colOff>
                    <xdr:row>22</xdr:row>
                    <xdr:rowOff>152400</xdr:rowOff>
                  </from>
                  <to>
                    <xdr:col>10</xdr:col>
                    <xdr:colOff>66675</xdr:colOff>
                    <xdr:row>24</xdr:row>
                    <xdr:rowOff>0</xdr:rowOff>
                  </to>
                </anchor>
              </controlPr>
            </control>
          </mc:Choice>
        </mc:AlternateContent>
        <mc:AlternateContent xmlns:mc="http://schemas.openxmlformats.org/markup-compatibility/2006">
          <mc:Choice Requires="x14">
            <control shapeId="2465" r:id="rId381" name="Check Box 417">
              <controlPr defaultSize="0" autoFill="0" autoLine="0" autoPict="0">
                <anchor moveWithCells="1">
                  <from>
                    <xdr:col>9</xdr:col>
                    <xdr:colOff>66675</xdr:colOff>
                    <xdr:row>14</xdr:row>
                    <xdr:rowOff>152400</xdr:rowOff>
                  </from>
                  <to>
                    <xdr:col>10</xdr:col>
                    <xdr:colOff>66675</xdr:colOff>
                    <xdr:row>16</xdr:row>
                    <xdr:rowOff>0</xdr:rowOff>
                  </to>
                </anchor>
              </controlPr>
            </control>
          </mc:Choice>
        </mc:AlternateContent>
        <mc:AlternateContent xmlns:mc="http://schemas.openxmlformats.org/markup-compatibility/2006">
          <mc:Choice Requires="x14">
            <control shapeId="2466" r:id="rId382" name="Check Box 418">
              <controlPr defaultSize="0" autoFill="0" autoLine="0" autoPict="0">
                <anchor moveWithCells="1">
                  <from>
                    <xdr:col>9</xdr:col>
                    <xdr:colOff>66675</xdr:colOff>
                    <xdr:row>15</xdr:row>
                    <xdr:rowOff>152400</xdr:rowOff>
                  </from>
                  <to>
                    <xdr:col>10</xdr:col>
                    <xdr:colOff>66675</xdr:colOff>
                    <xdr:row>17</xdr:row>
                    <xdr:rowOff>0</xdr:rowOff>
                  </to>
                </anchor>
              </controlPr>
            </control>
          </mc:Choice>
        </mc:AlternateContent>
        <mc:AlternateContent xmlns:mc="http://schemas.openxmlformats.org/markup-compatibility/2006">
          <mc:Choice Requires="x14">
            <control shapeId="2467" r:id="rId383" name="Check Box 419">
              <controlPr defaultSize="0" autoFill="0" autoLine="0" autoPict="0">
                <anchor moveWithCells="1">
                  <from>
                    <xdr:col>9</xdr:col>
                    <xdr:colOff>66675</xdr:colOff>
                    <xdr:row>17</xdr:row>
                    <xdr:rowOff>152400</xdr:rowOff>
                  </from>
                  <to>
                    <xdr:col>10</xdr:col>
                    <xdr:colOff>66675</xdr:colOff>
                    <xdr:row>19</xdr:row>
                    <xdr:rowOff>0</xdr:rowOff>
                  </to>
                </anchor>
              </controlPr>
            </control>
          </mc:Choice>
        </mc:AlternateContent>
        <mc:AlternateContent xmlns:mc="http://schemas.openxmlformats.org/markup-compatibility/2006">
          <mc:Choice Requires="x14">
            <control shapeId="2468" r:id="rId384" name="Check Box 420">
              <controlPr defaultSize="0" autoFill="0" autoLine="0" autoPict="0">
                <anchor moveWithCells="1">
                  <from>
                    <xdr:col>9</xdr:col>
                    <xdr:colOff>66675</xdr:colOff>
                    <xdr:row>16</xdr:row>
                    <xdr:rowOff>152400</xdr:rowOff>
                  </from>
                  <to>
                    <xdr:col>10</xdr:col>
                    <xdr:colOff>66675</xdr:colOff>
                    <xdr:row>18</xdr:row>
                    <xdr:rowOff>0</xdr:rowOff>
                  </to>
                </anchor>
              </controlPr>
            </control>
          </mc:Choice>
        </mc:AlternateContent>
        <mc:AlternateContent xmlns:mc="http://schemas.openxmlformats.org/markup-compatibility/2006">
          <mc:Choice Requires="x14">
            <control shapeId="2469" r:id="rId385" name="Check Box 421">
              <controlPr defaultSize="0" autoFill="0" autoLine="0" autoPict="0">
                <anchor moveWithCells="1">
                  <from>
                    <xdr:col>9</xdr:col>
                    <xdr:colOff>66675</xdr:colOff>
                    <xdr:row>17</xdr:row>
                    <xdr:rowOff>152400</xdr:rowOff>
                  </from>
                  <to>
                    <xdr:col>10</xdr:col>
                    <xdr:colOff>66675</xdr:colOff>
                    <xdr:row>19</xdr:row>
                    <xdr:rowOff>0</xdr:rowOff>
                  </to>
                </anchor>
              </controlPr>
            </control>
          </mc:Choice>
        </mc:AlternateContent>
        <mc:AlternateContent xmlns:mc="http://schemas.openxmlformats.org/markup-compatibility/2006">
          <mc:Choice Requires="x14">
            <control shapeId="2470" r:id="rId386" name="Check Box 422">
              <controlPr defaultSize="0" autoFill="0" autoLine="0" autoPict="0">
                <anchor moveWithCells="1">
                  <from>
                    <xdr:col>9</xdr:col>
                    <xdr:colOff>66675</xdr:colOff>
                    <xdr:row>19</xdr:row>
                    <xdr:rowOff>152400</xdr:rowOff>
                  </from>
                  <to>
                    <xdr:col>10</xdr:col>
                    <xdr:colOff>66675</xdr:colOff>
                    <xdr:row>21</xdr:row>
                    <xdr:rowOff>0</xdr:rowOff>
                  </to>
                </anchor>
              </controlPr>
            </control>
          </mc:Choice>
        </mc:AlternateContent>
        <mc:AlternateContent xmlns:mc="http://schemas.openxmlformats.org/markup-compatibility/2006">
          <mc:Choice Requires="x14">
            <control shapeId="2471" r:id="rId387" name="Check Box 423">
              <controlPr defaultSize="0" autoFill="0" autoLine="0" autoPict="0">
                <anchor moveWithCells="1">
                  <from>
                    <xdr:col>9</xdr:col>
                    <xdr:colOff>66675</xdr:colOff>
                    <xdr:row>18</xdr:row>
                    <xdr:rowOff>152400</xdr:rowOff>
                  </from>
                  <to>
                    <xdr:col>10</xdr:col>
                    <xdr:colOff>66675</xdr:colOff>
                    <xdr:row>20</xdr:row>
                    <xdr:rowOff>0</xdr:rowOff>
                  </to>
                </anchor>
              </controlPr>
            </control>
          </mc:Choice>
        </mc:AlternateContent>
        <mc:AlternateContent xmlns:mc="http://schemas.openxmlformats.org/markup-compatibility/2006">
          <mc:Choice Requires="x14">
            <control shapeId="2472" r:id="rId388" name="Check Box 424">
              <controlPr defaultSize="0" autoFill="0" autoLine="0" autoPict="0">
                <anchor moveWithCells="1">
                  <from>
                    <xdr:col>9</xdr:col>
                    <xdr:colOff>66675</xdr:colOff>
                    <xdr:row>19</xdr:row>
                    <xdr:rowOff>152400</xdr:rowOff>
                  </from>
                  <to>
                    <xdr:col>10</xdr:col>
                    <xdr:colOff>66675</xdr:colOff>
                    <xdr:row>21</xdr:row>
                    <xdr:rowOff>0</xdr:rowOff>
                  </to>
                </anchor>
              </controlPr>
            </control>
          </mc:Choice>
        </mc:AlternateContent>
        <mc:AlternateContent xmlns:mc="http://schemas.openxmlformats.org/markup-compatibility/2006">
          <mc:Choice Requires="x14">
            <control shapeId="2473" r:id="rId389" name="Check Box 425">
              <controlPr defaultSize="0" autoFill="0" autoLine="0" autoPict="0">
                <anchor moveWithCells="1">
                  <from>
                    <xdr:col>9</xdr:col>
                    <xdr:colOff>66675</xdr:colOff>
                    <xdr:row>19</xdr:row>
                    <xdr:rowOff>152400</xdr:rowOff>
                  </from>
                  <to>
                    <xdr:col>10</xdr:col>
                    <xdr:colOff>66675</xdr:colOff>
                    <xdr:row>21</xdr:row>
                    <xdr:rowOff>0</xdr:rowOff>
                  </to>
                </anchor>
              </controlPr>
            </control>
          </mc:Choice>
        </mc:AlternateContent>
        <mc:AlternateContent xmlns:mc="http://schemas.openxmlformats.org/markup-compatibility/2006">
          <mc:Choice Requires="x14">
            <control shapeId="2474" r:id="rId390" name="Check Box 426">
              <controlPr defaultSize="0" autoFill="0" autoLine="0" autoPict="0">
                <anchor moveWithCells="1">
                  <from>
                    <xdr:col>9</xdr:col>
                    <xdr:colOff>66675</xdr:colOff>
                    <xdr:row>21</xdr:row>
                    <xdr:rowOff>152400</xdr:rowOff>
                  </from>
                  <to>
                    <xdr:col>10</xdr:col>
                    <xdr:colOff>66675</xdr:colOff>
                    <xdr:row>23</xdr:row>
                    <xdr:rowOff>0</xdr:rowOff>
                  </to>
                </anchor>
              </controlPr>
            </control>
          </mc:Choice>
        </mc:AlternateContent>
        <mc:AlternateContent xmlns:mc="http://schemas.openxmlformats.org/markup-compatibility/2006">
          <mc:Choice Requires="x14">
            <control shapeId="2475" r:id="rId391" name="Check Box 427">
              <controlPr defaultSize="0" autoFill="0" autoLine="0" autoPict="0">
                <anchor moveWithCells="1">
                  <from>
                    <xdr:col>9</xdr:col>
                    <xdr:colOff>66675</xdr:colOff>
                    <xdr:row>20</xdr:row>
                    <xdr:rowOff>152400</xdr:rowOff>
                  </from>
                  <to>
                    <xdr:col>10</xdr:col>
                    <xdr:colOff>66675</xdr:colOff>
                    <xdr:row>22</xdr:row>
                    <xdr:rowOff>0</xdr:rowOff>
                  </to>
                </anchor>
              </controlPr>
            </control>
          </mc:Choice>
        </mc:AlternateContent>
        <mc:AlternateContent xmlns:mc="http://schemas.openxmlformats.org/markup-compatibility/2006">
          <mc:Choice Requires="x14">
            <control shapeId="2476" r:id="rId392" name="Check Box 428">
              <controlPr defaultSize="0" autoFill="0" autoLine="0" autoPict="0">
                <anchor moveWithCells="1">
                  <from>
                    <xdr:col>9</xdr:col>
                    <xdr:colOff>66675</xdr:colOff>
                    <xdr:row>21</xdr:row>
                    <xdr:rowOff>152400</xdr:rowOff>
                  </from>
                  <to>
                    <xdr:col>10</xdr:col>
                    <xdr:colOff>66675</xdr:colOff>
                    <xdr:row>23</xdr:row>
                    <xdr:rowOff>0</xdr:rowOff>
                  </to>
                </anchor>
              </controlPr>
            </control>
          </mc:Choice>
        </mc:AlternateContent>
        <mc:AlternateContent xmlns:mc="http://schemas.openxmlformats.org/markup-compatibility/2006">
          <mc:Choice Requires="x14">
            <control shapeId="2477" r:id="rId393" name="Check Box 429">
              <controlPr defaultSize="0" autoFill="0" autoLine="0" autoPict="0">
                <anchor moveWithCells="1">
                  <from>
                    <xdr:col>9</xdr:col>
                    <xdr:colOff>66675</xdr:colOff>
                    <xdr:row>21</xdr:row>
                    <xdr:rowOff>152400</xdr:rowOff>
                  </from>
                  <to>
                    <xdr:col>10</xdr:col>
                    <xdr:colOff>66675</xdr:colOff>
                    <xdr:row>23</xdr:row>
                    <xdr:rowOff>0</xdr:rowOff>
                  </to>
                </anchor>
              </controlPr>
            </control>
          </mc:Choice>
        </mc:AlternateContent>
        <mc:AlternateContent xmlns:mc="http://schemas.openxmlformats.org/markup-compatibility/2006">
          <mc:Choice Requires="x14">
            <control shapeId="2478" r:id="rId394" name="Check Box 430">
              <controlPr defaultSize="0" autoFill="0" autoLine="0" autoPict="0">
                <anchor moveWithCells="1">
                  <from>
                    <xdr:col>9</xdr:col>
                    <xdr:colOff>66675</xdr:colOff>
                    <xdr:row>22</xdr:row>
                    <xdr:rowOff>152400</xdr:rowOff>
                  </from>
                  <to>
                    <xdr:col>10</xdr:col>
                    <xdr:colOff>66675</xdr:colOff>
                    <xdr:row>24</xdr:row>
                    <xdr:rowOff>0</xdr:rowOff>
                  </to>
                </anchor>
              </controlPr>
            </control>
          </mc:Choice>
        </mc:AlternateContent>
        <mc:AlternateContent xmlns:mc="http://schemas.openxmlformats.org/markup-compatibility/2006">
          <mc:Choice Requires="x14">
            <control shapeId="2479" r:id="rId395" name="Check Box 431">
              <controlPr defaultSize="0" autoFill="0" autoLine="0" autoPict="0">
                <anchor moveWithCells="1">
                  <from>
                    <xdr:col>9</xdr:col>
                    <xdr:colOff>66675</xdr:colOff>
                    <xdr:row>21</xdr:row>
                    <xdr:rowOff>152400</xdr:rowOff>
                  </from>
                  <to>
                    <xdr:col>10</xdr:col>
                    <xdr:colOff>66675</xdr:colOff>
                    <xdr:row>23</xdr:row>
                    <xdr:rowOff>0</xdr:rowOff>
                  </to>
                </anchor>
              </controlPr>
            </control>
          </mc:Choice>
        </mc:AlternateContent>
        <mc:AlternateContent xmlns:mc="http://schemas.openxmlformats.org/markup-compatibility/2006">
          <mc:Choice Requires="x14">
            <control shapeId="2480" r:id="rId396" name="Check Box 432">
              <controlPr defaultSize="0" autoFill="0" autoLine="0" autoPict="0">
                <anchor moveWithCells="1">
                  <from>
                    <xdr:col>9</xdr:col>
                    <xdr:colOff>66675</xdr:colOff>
                    <xdr:row>22</xdr:row>
                    <xdr:rowOff>152400</xdr:rowOff>
                  </from>
                  <to>
                    <xdr:col>10</xdr:col>
                    <xdr:colOff>66675</xdr:colOff>
                    <xdr:row>24</xdr:row>
                    <xdr:rowOff>0</xdr:rowOff>
                  </to>
                </anchor>
              </controlPr>
            </control>
          </mc:Choice>
        </mc:AlternateContent>
        <mc:AlternateContent xmlns:mc="http://schemas.openxmlformats.org/markup-compatibility/2006">
          <mc:Choice Requires="x14">
            <control shapeId="2481" r:id="rId397" name="Check Box 433">
              <controlPr defaultSize="0" autoFill="0" autoLine="0" autoPict="0">
                <anchor moveWithCells="1">
                  <from>
                    <xdr:col>9</xdr:col>
                    <xdr:colOff>66675</xdr:colOff>
                    <xdr:row>22</xdr:row>
                    <xdr:rowOff>152400</xdr:rowOff>
                  </from>
                  <to>
                    <xdr:col>10</xdr:col>
                    <xdr:colOff>66675</xdr:colOff>
                    <xdr:row>24</xdr:row>
                    <xdr:rowOff>0</xdr:rowOff>
                  </to>
                </anchor>
              </controlPr>
            </control>
          </mc:Choice>
        </mc:AlternateContent>
        <mc:AlternateContent xmlns:mc="http://schemas.openxmlformats.org/markup-compatibility/2006">
          <mc:Choice Requires="x14">
            <control shapeId="2482" r:id="rId398" name="Check Box 434">
              <controlPr defaultSize="0" autoFill="0" autoLine="0" autoPict="0">
                <anchor moveWithCells="1">
                  <from>
                    <xdr:col>9</xdr:col>
                    <xdr:colOff>66675</xdr:colOff>
                    <xdr:row>22</xdr:row>
                    <xdr:rowOff>152400</xdr:rowOff>
                  </from>
                  <to>
                    <xdr:col>10</xdr:col>
                    <xdr:colOff>66675</xdr:colOff>
                    <xdr:row>24</xdr:row>
                    <xdr:rowOff>0</xdr:rowOff>
                  </to>
                </anchor>
              </controlPr>
            </control>
          </mc:Choice>
        </mc:AlternateContent>
        <mc:AlternateContent xmlns:mc="http://schemas.openxmlformats.org/markup-compatibility/2006">
          <mc:Choice Requires="x14">
            <control shapeId="2483" r:id="rId399" name="Check Box 435">
              <controlPr defaultSize="0" autoFill="0" autoLine="0" autoPict="0">
                <anchor moveWithCells="1">
                  <from>
                    <xdr:col>9</xdr:col>
                    <xdr:colOff>66675</xdr:colOff>
                    <xdr:row>24</xdr:row>
                    <xdr:rowOff>152400</xdr:rowOff>
                  </from>
                  <to>
                    <xdr:col>10</xdr:col>
                    <xdr:colOff>66675</xdr:colOff>
                    <xdr:row>26</xdr:row>
                    <xdr:rowOff>0</xdr:rowOff>
                  </to>
                </anchor>
              </controlPr>
            </control>
          </mc:Choice>
        </mc:AlternateContent>
        <mc:AlternateContent xmlns:mc="http://schemas.openxmlformats.org/markup-compatibility/2006">
          <mc:Choice Requires="x14">
            <control shapeId="2484" r:id="rId400" name="Check Box 436">
              <controlPr defaultSize="0" autoFill="0" autoLine="0" autoPict="0">
                <anchor moveWithCells="1">
                  <from>
                    <xdr:col>9</xdr:col>
                    <xdr:colOff>66675</xdr:colOff>
                    <xdr:row>25</xdr:row>
                    <xdr:rowOff>152400</xdr:rowOff>
                  </from>
                  <to>
                    <xdr:col>10</xdr:col>
                    <xdr:colOff>66675</xdr:colOff>
                    <xdr:row>27</xdr:row>
                    <xdr:rowOff>0</xdr:rowOff>
                  </to>
                </anchor>
              </controlPr>
            </control>
          </mc:Choice>
        </mc:AlternateContent>
        <mc:AlternateContent xmlns:mc="http://schemas.openxmlformats.org/markup-compatibility/2006">
          <mc:Choice Requires="x14">
            <control shapeId="2485" r:id="rId401" name="Check Box 437">
              <controlPr defaultSize="0" autoFill="0" autoLine="0" autoPict="0">
                <anchor moveWithCells="1">
                  <from>
                    <xdr:col>9</xdr:col>
                    <xdr:colOff>66675</xdr:colOff>
                    <xdr:row>25</xdr:row>
                    <xdr:rowOff>152400</xdr:rowOff>
                  </from>
                  <to>
                    <xdr:col>10</xdr:col>
                    <xdr:colOff>66675</xdr:colOff>
                    <xdr:row>27</xdr:row>
                    <xdr:rowOff>0</xdr:rowOff>
                  </to>
                </anchor>
              </controlPr>
            </control>
          </mc:Choice>
        </mc:AlternateContent>
        <mc:AlternateContent xmlns:mc="http://schemas.openxmlformats.org/markup-compatibility/2006">
          <mc:Choice Requires="x14">
            <control shapeId="2486" r:id="rId402" name="Check Box 438">
              <controlPr defaultSize="0" autoFill="0" autoLine="0" autoPict="0">
                <anchor moveWithCells="1">
                  <from>
                    <xdr:col>9</xdr:col>
                    <xdr:colOff>66675</xdr:colOff>
                    <xdr:row>26</xdr:row>
                    <xdr:rowOff>152400</xdr:rowOff>
                  </from>
                  <to>
                    <xdr:col>10</xdr:col>
                    <xdr:colOff>66675</xdr:colOff>
                    <xdr:row>28</xdr:row>
                    <xdr:rowOff>0</xdr:rowOff>
                  </to>
                </anchor>
              </controlPr>
            </control>
          </mc:Choice>
        </mc:AlternateContent>
        <mc:AlternateContent xmlns:mc="http://schemas.openxmlformats.org/markup-compatibility/2006">
          <mc:Choice Requires="x14">
            <control shapeId="2487" r:id="rId403" name="Check Box 439">
              <controlPr defaultSize="0" autoFill="0" autoLine="0" autoPict="0">
                <anchor moveWithCells="1">
                  <from>
                    <xdr:col>9</xdr:col>
                    <xdr:colOff>66675</xdr:colOff>
                    <xdr:row>26</xdr:row>
                    <xdr:rowOff>152400</xdr:rowOff>
                  </from>
                  <to>
                    <xdr:col>10</xdr:col>
                    <xdr:colOff>66675</xdr:colOff>
                    <xdr:row>28</xdr:row>
                    <xdr:rowOff>0</xdr:rowOff>
                  </to>
                </anchor>
              </controlPr>
            </control>
          </mc:Choice>
        </mc:AlternateContent>
        <mc:AlternateContent xmlns:mc="http://schemas.openxmlformats.org/markup-compatibility/2006">
          <mc:Choice Requires="x14">
            <control shapeId="2488" r:id="rId404" name="Check Box 440">
              <controlPr defaultSize="0" autoFill="0" autoLine="0" autoPict="0">
                <anchor moveWithCells="1">
                  <from>
                    <xdr:col>9</xdr:col>
                    <xdr:colOff>66675</xdr:colOff>
                    <xdr:row>27</xdr:row>
                    <xdr:rowOff>152400</xdr:rowOff>
                  </from>
                  <to>
                    <xdr:col>10</xdr:col>
                    <xdr:colOff>66675</xdr:colOff>
                    <xdr:row>29</xdr:row>
                    <xdr:rowOff>0</xdr:rowOff>
                  </to>
                </anchor>
              </controlPr>
            </control>
          </mc:Choice>
        </mc:AlternateContent>
        <mc:AlternateContent xmlns:mc="http://schemas.openxmlformats.org/markup-compatibility/2006">
          <mc:Choice Requires="x14">
            <control shapeId="2489" r:id="rId405" name="Check Box 441">
              <controlPr defaultSize="0" autoFill="0" autoLine="0" autoPict="0">
                <anchor moveWithCells="1">
                  <from>
                    <xdr:col>9</xdr:col>
                    <xdr:colOff>66675</xdr:colOff>
                    <xdr:row>27</xdr:row>
                    <xdr:rowOff>152400</xdr:rowOff>
                  </from>
                  <to>
                    <xdr:col>10</xdr:col>
                    <xdr:colOff>66675</xdr:colOff>
                    <xdr:row>29</xdr:row>
                    <xdr:rowOff>0</xdr:rowOff>
                  </to>
                </anchor>
              </controlPr>
            </control>
          </mc:Choice>
        </mc:AlternateContent>
        <mc:AlternateContent xmlns:mc="http://schemas.openxmlformats.org/markup-compatibility/2006">
          <mc:Choice Requires="x14">
            <control shapeId="2490" r:id="rId406" name="Check Box 442">
              <controlPr defaultSize="0" autoFill="0" autoLine="0" autoPict="0">
                <anchor moveWithCells="1">
                  <from>
                    <xdr:col>9</xdr:col>
                    <xdr:colOff>66675</xdr:colOff>
                    <xdr:row>28</xdr:row>
                    <xdr:rowOff>152400</xdr:rowOff>
                  </from>
                  <to>
                    <xdr:col>10</xdr:col>
                    <xdr:colOff>66675</xdr:colOff>
                    <xdr:row>30</xdr:row>
                    <xdr:rowOff>0</xdr:rowOff>
                  </to>
                </anchor>
              </controlPr>
            </control>
          </mc:Choice>
        </mc:AlternateContent>
        <mc:AlternateContent xmlns:mc="http://schemas.openxmlformats.org/markup-compatibility/2006">
          <mc:Choice Requires="x14">
            <control shapeId="2491" r:id="rId407" name="Check Box 443">
              <controlPr defaultSize="0" autoFill="0" autoLine="0" autoPict="0">
                <anchor moveWithCells="1">
                  <from>
                    <xdr:col>9</xdr:col>
                    <xdr:colOff>66675</xdr:colOff>
                    <xdr:row>28</xdr:row>
                    <xdr:rowOff>152400</xdr:rowOff>
                  </from>
                  <to>
                    <xdr:col>10</xdr:col>
                    <xdr:colOff>66675</xdr:colOff>
                    <xdr:row>30</xdr:row>
                    <xdr:rowOff>0</xdr:rowOff>
                  </to>
                </anchor>
              </controlPr>
            </control>
          </mc:Choice>
        </mc:AlternateContent>
        <mc:AlternateContent xmlns:mc="http://schemas.openxmlformats.org/markup-compatibility/2006">
          <mc:Choice Requires="x14">
            <control shapeId="2492" r:id="rId408" name="Check Box 444">
              <controlPr defaultSize="0" autoFill="0" autoLine="0" autoPict="0">
                <anchor moveWithCells="1">
                  <from>
                    <xdr:col>9</xdr:col>
                    <xdr:colOff>66675</xdr:colOff>
                    <xdr:row>29</xdr:row>
                    <xdr:rowOff>152400</xdr:rowOff>
                  </from>
                  <to>
                    <xdr:col>10</xdr:col>
                    <xdr:colOff>66675</xdr:colOff>
                    <xdr:row>31</xdr:row>
                    <xdr:rowOff>0</xdr:rowOff>
                  </to>
                </anchor>
              </controlPr>
            </control>
          </mc:Choice>
        </mc:AlternateContent>
        <mc:AlternateContent xmlns:mc="http://schemas.openxmlformats.org/markup-compatibility/2006">
          <mc:Choice Requires="x14">
            <control shapeId="2493" r:id="rId409" name="Check Box 445">
              <controlPr defaultSize="0" autoFill="0" autoLine="0" autoPict="0">
                <anchor moveWithCells="1">
                  <from>
                    <xdr:col>9</xdr:col>
                    <xdr:colOff>66675</xdr:colOff>
                    <xdr:row>29</xdr:row>
                    <xdr:rowOff>152400</xdr:rowOff>
                  </from>
                  <to>
                    <xdr:col>10</xdr:col>
                    <xdr:colOff>66675</xdr:colOff>
                    <xdr:row>31</xdr:row>
                    <xdr:rowOff>0</xdr:rowOff>
                  </to>
                </anchor>
              </controlPr>
            </control>
          </mc:Choice>
        </mc:AlternateContent>
        <mc:AlternateContent xmlns:mc="http://schemas.openxmlformats.org/markup-compatibility/2006">
          <mc:Choice Requires="x14">
            <control shapeId="2494" r:id="rId410" name="Check Box 446">
              <controlPr defaultSize="0" autoFill="0" autoLine="0" autoPict="0">
                <anchor moveWithCells="1">
                  <from>
                    <xdr:col>9</xdr:col>
                    <xdr:colOff>66675</xdr:colOff>
                    <xdr:row>30</xdr:row>
                    <xdr:rowOff>152400</xdr:rowOff>
                  </from>
                  <to>
                    <xdr:col>10</xdr:col>
                    <xdr:colOff>66675</xdr:colOff>
                    <xdr:row>32</xdr:row>
                    <xdr:rowOff>0</xdr:rowOff>
                  </to>
                </anchor>
              </controlPr>
            </control>
          </mc:Choice>
        </mc:AlternateContent>
        <mc:AlternateContent xmlns:mc="http://schemas.openxmlformats.org/markup-compatibility/2006">
          <mc:Choice Requires="x14">
            <control shapeId="2495" r:id="rId411" name="Check Box 447">
              <controlPr defaultSize="0" autoFill="0" autoLine="0" autoPict="0">
                <anchor moveWithCells="1">
                  <from>
                    <xdr:col>9</xdr:col>
                    <xdr:colOff>66675</xdr:colOff>
                    <xdr:row>30</xdr:row>
                    <xdr:rowOff>152400</xdr:rowOff>
                  </from>
                  <to>
                    <xdr:col>10</xdr:col>
                    <xdr:colOff>66675</xdr:colOff>
                    <xdr:row>32</xdr:row>
                    <xdr:rowOff>0</xdr:rowOff>
                  </to>
                </anchor>
              </controlPr>
            </control>
          </mc:Choice>
        </mc:AlternateContent>
        <mc:AlternateContent xmlns:mc="http://schemas.openxmlformats.org/markup-compatibility/2006">
          <mc:Choice Requires="x14">
            <control shapeId="2496" r:id="rId412" name="Check Box 448">
              <controlPr defaultSize="0" autoFill="0" autoLine="0" autoPict="0">
                <anchor moveWithCells="1">
                  <from>
                    <xdr:col>9</xdr:col>
                    <xdr:colOff>66675</xdr:colOff>
                    <xdr:row>31</xdr:row>
                    <xdr:rowOff>152400</xdr:rowOff>
                  </from>
                  <to>
                    <xdr:col>10</xdr:col>
                    <xdr:colOff>66675</xdr:colOff>
                    <xdr:row>33</xdr:row>
                    <xdr:rowOff>0</xdr:rowOff>
                  </to>
                </anchor>
              </controlPr>
            </control>
          </mc:Choice>
        </mc:AlternateContent>
        <mc:AlternateContent xmlns:mc="http://schemas.openxmlformats.org/markup-compatibility/2006">
          <mc:Choice Requires="x14">
            <control shapeId="2497" r:id="rId413" name="Check Box 449">
              <controlPr defaultSize="0" autoFill="0" autoLine="0" autoPict="0">
                <anchor moveWithCells="1">
                  <from>
                    <xdr:col>9</xdr:col>
                    <xdr:colOff>66675</xdr:colOff>
                    <xdr:row>31</xdr:row>
                    <xdr:rowOff>152400</xdr:rowOff>
                  </from>
                  <to>
                    <xdr:col>10</xdr:col>
                    <xdr:colOff>66675</xdr:colOff>
                    <xdr:row>33</xdr:row>
                    <xdr:rowOff>0</xdr:rowOff>
                  </to>
                </anchor>
              </controlPr>
            </control>
          </mc:Choice>
        </mc:AlternateContent>
        <mc:AlternateContent xmlns:mc="http://schemas.openxmlformats.org/markup-compatibility/2006">
          <mc:Choice Requires="x14">
            <control shapeId="2498" r:id="rId414" name="Check Box 450">
              <controlPr defaultSize="0" autoFill="0" autoLine="0" autoPict="0">
                <anchor moveWithCells="1">
                  <from>
                    <xdr:col>9</xdr:col>
                    <xdr:colOff>66675</xdr:colOff>
                    <xdr:row>23</xdr:row>
                    <xdr:rowOff>152400</xdr:rowOff>
                  </from>
                  <to>
                    <xdr:col>10</xdr:col>
                    <xdr:colOff>66675</xdr:colOff>
                    <xdr:row>25</xdr:row>
                    <xdr:rowOff>0</xdr:rowOff>
                  </to>
                </anchor>
              </controlPr>
            </control>
          </mc:Choice>
        </mc:AlternateContent>
        <mc:AlternateContent xmlns:mc="http://schemas.openxmlformats.org/markup-compatibility/2006">
          <mc:Choice Requires="x14">
            <control shapeId="2499" r:id="rId415" name="Check Box 451">
              <controlPr defaultSize="0" autoFill="0" autoLine="0" autoPict="0">
                <anchor moveWithCells="1">
                  <from>
                    <xdr:col>9</xdr:col>
                    <xdr:colOff>66675</xdr:colOff>
                    <xdr:row>24</xdr:row>
                    <xdr:rowOff>152400</xdr:rowOff>
                  </from>
                  <to>
                    <xdr:col>10</xdr:col>
                    <xdr:colOff>66675</xdr:colOff>
                    <xdr:row>26</xdr:row>
                    <xdr:rowOff>0</xdr:rowOff>
                  </to>
                </anchor>
              </controlPr>
            </control>
          </mc:Choice>
        </mc:AlternateContent>
        <mc:AlternateContent xmlns:mc="http://schemas.openxmlformats.org/markup-compatibility/2006">
          <mc:Choice Requires="x14">
            <control shapeId="2500" r:id="rId416" name="Check Box 452">
              <controlPr defaultSize="0" autoFill="0" autoLine="0" autoPict="0">
                <anchor moveWithCells="1">
                  <from>
                    <xdr:col>9</xdr:col>
                    <xdr:colOff>66675</xdr:colOff>
                    <xdr:row>26</xdr:row>
                    <xdr:rowOff>152400</xdr:rowOff>
                  </from>
                  <to>
                    <xdr:col>10</xdr:col>
                    <xdr:colOff>66675</xdr:colOff>
                    <xdr:row>28</xdr:row>
                    <xdr:rowOff>0</xdr:rowOff>
                  </to>
                </anchor>
              </controlPr>
            </control>
          </mc:Choice>
        </mc:AlternateContent>
        <mc:AlternateContent xmlns:mc="http://schemas.openxmlformats.org/markup-compatibility/2006">
          <mc:Choice Requires="x14">
            <control shapeId="2501" r:id="rId417" name="Check Box 453">
              <controlPr defaultSize="0" autoFill="0" autoLine="0" autoPict="0">
                <anchor moveWithCells="1">
                  <from>
                    <xdr:col>9</xdr:col>
                    <xdr:colOff>66675</xdr:colOff>
                    <xdr:row>25</xdr:row>
                    <xdr:rowOff>152400</xdr:rowOff>
                  </from>
                  <to>
                    <xdr:col>10</xdr:col>
                    <xdr:colOff>66675</xdr:colOff>
                    <xdr:row>27</xdr:row>
                    <xdr:rowOff>0</xdr:rowOff>
                  </to>
                </anchor>
              </controlPr>
            </control>
          </mc:Choice>
        </mc:AlternateContent>
        <mc:AlternateContent xmlns:mc="http://schemas.openxmlformats.org/markup-compatibility/2006">
          <mc:Choice Requires="x14">
            <control shapeId="2502" r:id="rId418" name="Check Box 454">
              <controlPr defaultSize="0" autoFill="0" autoLine="0" autoPict="0">
                <anchor moveWithCells="1">
                  <from>
                    <xdr:col>9</xdr:col>
                    <xdr:colOff>66675</xdr:colOff>
                    <xdr:row>26</xdr:row>
                    <xdr:rowOff>152400</xdr:rowOff>
                  </from>
                  <to>
                    <xdr:col>10</xdr:col>
                    <xdr:colOff>66675</xdr:colOff>
                    <xdr:row>28</xdr:row>
                    <xdr:rowOff>0</xdr:rowOff>
                  </to>
                </anchor>
              </controlPr>
            </control>
          </mc:Choice>
        </mc:AlternateContent>
        <mc:AlternateContent xmlns:mc="http://schemas.openxmlformats.org/markup-compatibility/2006">
          <mc:Choice Requires="x14">
            <control shapeId="2503" r:id="rId419" name="Check Box 455">
              <controlPr defaultSize="0" autoFill="0" autoLine="0" autoPict="0">
                <anchor moveWithCells="1">
                  <from>
                    <xdr:col>9</xdr:col>
                    <xdr:colOff>66675</xdr:colOff>
                    <xdr:row>28</xdr:row>
                    <xdr:rowOff>152400</xdr:rowOff>
                  </from>
                  <to>
                    <xdr:col>10</xdr:col>
                    <xdr:colOff>66675</xdr:colOff>
                    <xdr:row>30</xdr:row>
                    <xdr:rowOff>0</xdr:rowOff>
                  </to>
                </anchor>
              </controlPr>
            </control>
          </mc:Choice>
        </mc:AlternateContent>
        <mc:AlternateContent xmlns:mc="http://schemas.openxmlformats.org/markup-compatibility/2006">
          <mc:Choice Requires="x14">
            <control shapeId="2504" r:id="rId420" name="Check Box 456">
              <controlPr defaultSize="0" autoFill="0" autoLine="0" autoPict="0">
                <anchor moveWithCells="1">
                  <from>
                    <xdr:col>9</xdr:col>
                    <xdr:colOff>66675</xdr:colOff>
                    <xdr:row>27</xdr:row>
                    <xdr:rowOff>152400</xdr:rowOff>
                  </from>
                  <to>
                    <xdr:col>10</xdr:col>
                    <xdr:colOff>66675</xdr:colOff>
                    <xdr:row>29</xdr:row>
                    <xdr:rowOff>0</xdr:rowOff>
                  </to>
                </anchor>
              </controlPr>
            </control>
          </mc:Choice>
        </mc:AlternateContent>
        <mc:AlternateContent xmlns:mc="http://schemas.openxmlformats.org/markup-compatibility/2006">
          <mc:Choice Requires="x14">
            <control shapeId="2505" r:id="rId421" name="Check Box 457">
              <controlPr defaultSize="0" autoFill="0" autoLine="0" autoPict="0">
                <anchor moveWithCells="1">
                  <from>
                    <xdr:col>9</xdr:col>
                    <xdr:colOff>66675</xdr:colOff>
                    <xdr:row>28</xdr:row>
                    <xdr:rowOff>152400</xdr:rowOff>
                  </from>
                  <to>
                    <xdr:col>10</xdr:col>
                    <xdr:colOff>66675</xdr:colOff>
                    <xdr:row>30</xdr:row>
                    <xdr:rowOff>0</xdr:rowOff>
                  </to>
                </anchor>
              </controlPr>
            </control>
          </mc:Choice>
        </mc:AlternateContent>
        <mc:AlternateContent xmlns:mc="http://schemas.openxmlformats.org/markup-compatibility/2006">
          <mc:Choice Requires="x14">
            <control shapeId="2506" r:id="rId422" name="Check Box 458">
              <controlPr defaultSize="0" autoFill="0" autoLine="0" autoPict="0">
                <anchor moveWithCells="1">
                  <from>
                    <xdr:col>9</xdr:col>
                    <xdr:colOff>66675</xdr:colOff>
                    <xdr:row>28</xdr:row>
                    <xdr:rowOff>152400</xdr:rowOff>
                  </from>
                  <to>
                    <xdr:col>10</xdr:col>
                    <xdr:colOff>66675</xdr:colOff>
                    <xdr:row>30</xdr:row>
                    <xdr:rowOff>0</xdr:rowOff>
                  </to>
                </anchor>
              </controlPr>
            </control>
          </mc:Choice>
        </mc:AlternateContent>
        <mc:AlternateContent xmlns:mc="http://schemas.openxmlformats.org/markup-compatibility/2006">
          <mc:Choice Requires="x14">
            <control shapeId="2507" r:id="rId423" name="Check Box 459">
              <controlPr defaultSize="0" autoFill="0" autoLine="0" autoPict="0">
                <anchor moveWithCells="1">
                  <from>
                    <xdr:col>9</xdr:col>
                    <xdr:colOff>66675</xdr:colOff>
                    <xdr:row>30</xdr:row>
                    <xdr:rowOff>152400</xdr:rowOff>
                  </from>
                  <to>
                    <xdr:col>10</xdr:col>
                    <xdr:colOff>66675</xdr:colOff>
                    <xdr:row>32</xdr:row>
                    <xdr:rowOff>0</xdr:rowOff>
                  </to>
                </anchor>
              </controlPr>
            </control>
          </mc:Choice>
        </mc:AlternateContent>
        <mc:AlternateContent xmlns:mc="http://schemas.openxmlformats.org/markup-compatibility/2006">
          <mc:Choice Requires="x14">
            <control shapeId="2508" r:id="rId424" name="Check Box 460">
              <controlPr defaultSize="0" autoFill="0" autoLine="0" autoPict="0">
                <anchor moveWithCells="1">
                  <from>
                    <xdr:col>9</xdr:col>
                    <xdr:colOff>66675</xdr:colOff>
                    <xdr:row>29</xdr:row>
                    <xdr:rowOff>152400</xdr:rowOff>
                  </from>
                  <to>
                    <xdr:col>10</xdr:col>
                    <xdr:colOff>66675</xdr:colOff>
                    <xdr:row>31</xdr:row>
                    <xdr:rowOff>0</xdr:rowOff>
                  </to>
                </anchor>
              </controlPr>
            </control>
          </mc:Choice>
        </mc:AlternateContent>
        <mc:AlternateContent xmlns:mc="http://schemas.openxmlformats.org/markup-compatibility/2006">
          <mc:Choice Requires="x14">
            <control shapeId="2509" r:id="rId425" name="Check Box 461">
              <controlPr defaultSize="0" autoFill="0" autoLine="0" autoPict="0">
                <anchor moveWithCells="1">
                  <from>
                    <xdr:col>9</xdr:col>
                    <xdr:colOff>66675</xdr:colOff>
                    <xdr:row>30</xdr:row>
                    <xdr:rowOff>152400</xdr:rowOff>
                  </from>
                  <to>
                    <xdr:col>10</xdr:col>
                    <xdr:colOff>66675</xdr:colOff>
                    <xdr:row>32</xdr:row>
                    <xdr:rowOff>0</xdr:rowOff>
                  </to>
                </anchor>
              </controlPr>
            </control>
          </mc:Choice>
        </mc:AlternateContent>
        <mc:AlternateContent xmlns:mc="http://schemas.openxmlformats.org/markup-compatibility/2006">
          <mc:Choice Requires="x14">
            <control shapeId="2510" r:id="rId426" name="Check Box 462">
              <controlPr defaultSize="0" autoFill="0" autoLine="0" autoPict="0">
                <anchor moveWithCells="1">
                  <from>
                    <xdr:col>9</xdr:col>
                    <xdr:colOff>66675</xdr:colOff>
                    <xdr:row>30</xdr:row>
                    <xdr:rowOff>152400</xdr:rowOff>
                  </from>
                  <to>
                    <xdr:col>10</xdr:col>
                    <xdr:colOff>66675</xdr:colOff>
                    <xdr:row>32</xdr:row>
                    <xdr:rowOff>0</xdr:rowOff>
                  </to>
                </anchor>
              </controlPr>
            </control>
          </mc:Choice>
        </mc:AlternateContent>
        <mc:AlternateContent xmlns:mc="http://schemas.openxmlformats.org/markup-compatibility/2006">
          <mc:Choice Requires="x14">
            <control shapeId="2511" r:id="rId427" name="Check Box 463">
              <controlPr defaultSize="0" autoFill="0" autoLine="0" autoPict="0">
                <anchor moveWithCells="1">
                  <from>
                    <xdr:col>9</xdr:col>
                    <xdr:colOff>66675</xdr:colOff>
                    <xdr:row>31</xdr:row>
                    <xdr:rowOff>152400</xdr:rowOff>
                  </from>
                  <to>
                    <xdr:col>10</xdr:col>
                    <xdr:colOff>66675</xdr:colOff>
                    <xdr:row>33</xdr:row>
                    <xdr:rowOff>0</xdr:rowOff>
                  </to>
                </anchor>
              </controlPr>
            </control>
          </mc:Choice>
        </mc:AlternateContent>
        <mc:AlternateContent xmlns:mc="http://schemas.openxmlformats.org/markup-compatibility/2006">
          <mc:Choice Requires="x14">
            <control shapeId="2512" r:id="rId428" name="Check Box 464">
              <controlPr defaultSize="0" autoFill="0" autoLine="0" autoPict="0">
                <anchor moveWithCells="1">
                  <from>
                    <xdr:col>9</xdr:col>
                    <xdr:colOff>66675</xdr:colOff>
                    <xdr:row>30</xdr:row>
                    <xdr:rowOff>152400</xdr:rowOff>
                  </from>
                  <to>
                    <xdr:col>10</xdr:col>
                    <xdr:colOff>66675</xdr:colOff>
                    <xdr:row>32</xdr:row>
                    <xdr:rowOff>0</xdr:rowOff>
                  </to>
                </anchor>
              </controlPr>
            </control>
          </mc:Choice>
        </mc:AlternateContent>
        <mc:AlternateContent xmlns:mc="http://schemas.openxmlformats.org/markup-compatibility/2006">
          <mc:Choice Requires="x14">
            <control shapeId="2513" r:id="rId429" name="Check Box 465">
              <controlPr defaultSize="0" autoFill="0" autoLine="0" autoPict="0">
                <anchor moveWithCells="1">
                  <from>
                    <xdr:col>9</xdr:col>
                    <xdr:colOff>66675</xdr:colOff>
                    <xdr:row>31</xdr:row>
                    <xdr:rowOff>152400</xdr:rowOff>
                  </from>
                  <to>
                    <xdr:col>10</xdr:col>
                    <xdr:colOff>66675</xdr:colOff>
                    <xdr:row>33</xdr:row>
                    <xdr:rowOff>0</xdr:rowOff>
                  </to>
                </anchor>
              </controlPr>
            </control>
          </mc:Choice>
        </mc:AlternateContent>
        <mc:AlternateContent xmlns:mc="http://schemas.openxmlformats.org/markup-compatibility/2006">
          <mc:Choice Requires="x14">
            <control shapeId="2514" r:id="rId430" name="Check Box 466">
              <controlPr defaultSize="0" autoFill="0" autoLine="0" autoPict="0">
                <anchor moveWithCells="1">
                  <from>
                    <xdr:col>9</xdr:col>
                    <xdr:colOff>66675</xdr:colOff>
                    <xdr:row>31</xdr:row>
                    <xdr:rowOff>152400</xdr:rowOff>
                  </from>
                  <to>
                    <xdr:col>10</xdr:col>
                    <xdr:colOff>66675</xdr:colOff>
                    <xdr:row>33</xdr:row>
                    <xdr:rowOff>0</xdr:rowOff>
                  </to>
                </anchor>
              </controlPr>
            </control>
          </mc:Choice>
        </mc:AlternateContent>
        <mc:AlternateContent xmlns:mc="http://schemas.openxmlformats.org/markup-compatibility/2006">
          <mc:Choice Requires="x14">
            <control shapeId="2515" r:id="rId431" name="Check Box 467">
              <controlPr defaultSize="0" autoFill="0" autoLine="0" autoPict="0">
                <anchor moveWithCells="1">
                  <from>
                    <xdr:col>9</xdr:col>
                    <xdr:colOff>66675</xdr:colOff>
                    <xdr:row>31</xdr:row>
                    <xdr:rowOff>152400</xdr:rowOff>
                  </from>
                  <to>
                    <xdr:col>10</xdr:col>
                    <xdr:colOff>66675</xdr:colOff>
                    <xdr:row>33</xdr:row>
                    <xdr:rowOff>0</xdr:rowOff>
                  </to>
                </anchor>
              </controlPr>
            </control>
          </mc:Choice>
        </mc:AlternateContent>
        <mc:AlternateContent xmlns:mc="http://schemas.openxmlformats.org/markup-compatibility/2006">
          <mc:Choice Requires="x14">
            <control shapeId="2516" r:id="rId432" name="Check Box 468">
              <controlPr defaultSize="0" autoFill="0" autoLine="0" autoPict="0">
                <anchor moveWithCells="1">
                  <from>
                    <xdr:col>9</xdr:col>
                    <xdr:colOff>66675</xdr:colOff>
                    <xdr:row>18</xdr:row>
                    <xdr:rowOff>152400</xdr:rowOff>
                  </from>
                  <to>
                    <xdr:col>10</xdr:col>
                    <xdr:colOff>66675</xdr:colOff>
                    <xdr:row>20</xdr:row>
                    <xdr:rowOff>0</xdr:rowOff>
                  </to>
                </anchor>
              </controlPr>
            </control>
          </mc:Choice>
        </mc:AlternateContent>
        <mc:AlternateContent xmlns:mc="http://schemas.openxmlformats.org/markup-compatibility/2006">
          <mc:Choice Requires="x14">
            <control shapeId="2517" r:id="rId433" name="Check Box 469">
              <controlPr defaultSize="0" autoFill="0" autoLine="0" autoPict="0">
                <anchor moveWithCells="1">
                  <from>
                    <xdr:col>9</xdr:col>
                    <xdr:colOff>66675</xdr:colOff>
                    <xdr:row>18</xdr:row>
                    <xdr:rowOff>152400</xdr:rowOff>
                  </from>
                  <to>
                    <xdr:col>10</xdr:col>
                    <xdr:colOff>66675</xdr:colOff>
                    <xdr:row>20</xdr:row>
                    <xdr:rowOff>0</xdr:rowOff>
                  </to>
                </anchor>
              </controlPr>
            </control>
          </mc:Choice>
        </mc:AlternateContent>
        <mc:AlternateContent xmlns:mc="http://schemas.openxmlformats.org/markup-compatibility/2006">
          <mc:Choice Requires="x14">
            <control shapeId="2518" r:id="rId434" name="Check Box 470">
              <controlPr defaultSize="0" autoFill="0" autoLine="0" autoPict="0">
                <anchor moveWithCells="1">
                  <from>
                    <xdr:col>9</xdr:col>
                    <xdr:colOff>66675</xdr:colOff>
                    <xdr:row>19</xdr:row>
                    <xdr:rowOff>152400</xdr:rowOff>
                  </from>
                  <to>
                    <xdr:col>10</xdr:col>
                    <xdr:colOff>66675</xdr:colOff>
                    <xdr:row>21</xdr:row>
                    <xdr:rowOff>0</xdr:rowOff>
                  </to>
                </anchor>
              </controlPr>
            </control>
          </mc:Choice>
        </mc:AlternateContent>
        <mc:AlternateContent xmlns:mc="http://schemas.openxmlformats.org/markup-compatibility/2006">
          <mc:Choice Requires="x14">
            <control shapeId="2519" r:id="rId435" name="Check Box 471">
              <controlPr defaultSize="0" autoFill="0" autoLine="0" autoPict="0">
                <anchor moveWithCells="1">
                  <from>
                    <xdr:col>9</xdr:col>
                    <xdr:colOff>66675</xdr:colOff>
                    <xdr:row>19</xdr:row>
                    <xdr:rowOff>152400</xdr:rowOff>
                  </from>
                  <to>
                    <xdr:col>10</xdr:col>
                    <xdr:colOff>66675</xdr:colOff>
                    <xdr:row>21</xdr:row>
                    <xdr:rowOff>0</xdr:rowOff>
                  </to>
                </anchor>
              </controlPr>
            </control>
          </mc:Choice>
        </mc:AlternateContent>
        <mc:AlternateContent xmlns:mc="http://schemas.openxmlformats.org/markup-compatibility/2006">
          <mc:Choice Requires="x14">
            <control shapeId="2520" r:id="rId436" name="Check Box 472">
              <controlPr defaultSize="0" autoFill="0" autoLine="0" autoPict="0">
                <anchor moveWithCells="1">
                  <from>
                    <xdr:col>9</xdr:col>
                    <xdr:colOff>66675</xdr:colOff>
                    <xdr:row>19</xdr:row>
                    <xdr:rowOff>152400</xdr:rowOff>
                  </from>
                  <to>
                    <xdr:col>10</xdr:col>
                    <xdr:colOff>66675</xdr:colOff>
                    <xdr:row>21</xdr:row>
                    <xdr:rowOff>0</xdr:rowOff>
                  </to>
                </anchor>
              </controlPr>
            </control>
          </mc:Choice>
        </mc:AlternateContent>
        <mc:AlternateContent xmlns:mc="http://schemas.openxmlformats.org/markup-compatibility/2006">
          <mc:Choice Requires="x14">
            <control shapeId="2521" r:id="rId437" name="Check Box 473">
              <controlPr defaultSize="0" autoFill="0" autoLine="0" autoPict="0">
                <anchor moveWithCells="1">
                  <from>
                    <xdr:col>9</xdr:col>
                    <xdr:colOff>66675</xdr:colOff>
                    <xdr:row>18</xdr:row>
                    <xdr:rowOff>152400</xdr:rowOff>
                  </from>
                  <to>
                    <xdr:col>10</xdr:col>
                    <xdr:colOff>66675</xdr:colOff>
                    <xdr:row>20</xdr:row>
                    <xdr:rowOff>0</xdr:rowOff>
                  </to>
                </anchor>
              </controlPr>
            </control>
          </mc:Choice>
        </mc:AlternateContent>
        <mc:AlternateContent xmlns:mc="http://schemas.openxmlformats.org/markup-compatibility/2006">
          <mc:Choice Requires="x14">
            <control shapeId="2522" r:id="rId438" name="Check Box 474">
              <controlPr defaultSize="0" autoFill="0" autoLine="0" autoPict="0">
                <anchor moveWithCells="1">
                  <from>
                    <xdr:col>9</xdr:col>
                    <xdr:colOff>66675</xdr:colOff>
                    <xdr:row>19</xdr:row>
                    <xdr:rowOff>152400</xdr:rowOff>
                  </from>
                  <to>
                    <xdr:col>10</xdr:col>
                    <xdr:colOff>66675</xdr:colOff>
                    <xdr:row>21</xdr:row>
                    <xdr:rowOff>0</xdr:rowOff>
                  </to>
                </anchor>
              </controlPr>
            </control>
          </mc:Choice>
        </mc:AlternateContent>
        <mc:AlternateContent xmlns:mc="http://schemas.openxmlformats.org/markup-compatibility/2006">
          <mc:Choice Requires="x14">
            <control shapeId="2523" r:id="rId439" name="Check Box 475">
              <controlPr defaultSize="0" autoFill="0" autoLine="0" autoPict="0">
                <anchor moveWithCells="1">
                  <from>
                    <xdr:col>9</xdr:col>
                    <xdr:colOff>66675</xdr:colOff>
                    <xdr:row>19</xdr:row>
                    <xdr:rowOff>152400</xdr:rowOff>
                  </from>
                  <to>
                    <xdr:col>10</xdr:col>
                    <xdr:colOff>66675</xdr:colOff>
                    <xdr:row>21</xdr:row>
                    <xdr:rowOff>0</xdr:rowOff>
                  </to>
                </anchor>
              </controlPr>
            </control>
          </mc:Choice>
        </mc:AlternateContent>
        <mc:AlternateContent xmlns:mc="http://schemas.openxmlformats.org/markup-compatibility/2006">
          <mc:Choice Requires="x14">
            <control shapeId="2524" r:id="rId440" name="Check Box 476">
              <controlPr defaultSize="0" autoFill="0" autoLine="0" autoPict="0">
                <anchor moveWithCells="1">
                  <from>
                    <xdr:col>9</xdr:col>
                    <xdr:colOff>66675</xdr:colOff>
                    <xdr:row>18</xdr:row>
                    <xdr:rowOff>152400</xdr:rowOff>
                  </from>
                  <to>
                    <xdr:col>10</xdr:col>
                    <xdr:colOff>66675</xdr:colOff>
                    <xdr:row>20</xdr:row>
                    <xdr:rowOff>0</xdr:rowOff>
                  </to>
                </anchor>
              </controlPr>
            </control>
          </mc:Choice>
        </mc:AlternateContent>
        <mc:AlternateContent xmlns:mc="http://schemas.openxmlformats.org/markup-compatibility/2006">
          <mc:Choice Requires="x14">
            <control shapeId="2525" r:id="rId441" name="Check Box 477">
              <controlPr defaultSize="0" autoFill="0" autoLine="0" autoPict="0">
                <anchor moveWithCells="1">
                  <from>
                    <xdr:col>9</xdr:col>
                    <xdr:colOff>66675</xdr:colOff>
                    <xdr:row>18</xdr:row>
                    <xdr:rowOff>152400</xdr:rowOff>
                  </from>
                  <to>
                    <xdr:col>10</xdr:col>
                    <xdr:colOff>66675</xdr:colOff>
                    <xdr:row>20</xdr:row>
                    <xdr:rowOff>0</xdr:rowOff>
                  </to>
                </anchor>
              </controlPr>
            </control>
          </mc:Choice>
        </mc:AlternateContent>
        <mc:AlternateContent xmlns:mc="http://schemas.openxmlformats.org/markup-compatibility/2006">
          <mc:Choice Requires="x14">
            <control shapeId="2526" r:id="rId442" name="Check Box 478">
              <controlPr defaultSize="0" autoFill="0" autoLine="0" autoPict="0">
                <anchor moveWithCells="1">
                  <from>
                    <xdr:col>9</xdr:col>
                    <xdr:colOff>66675</xdr:colOff>
                    <xdr:row>19</xdr:row>
                    <xdr:rowOff>152400</xdr:rowOff>
                  </from>
                  <to>
                    <xdr:col>10</xdr:col>
                    <xdr:colOff>66675</xdr:colOff>
                    <xdr:row>21</xdr:row>
                    <xdr:rowOff>0</xdr:rowOff>
                  </to>
                </anchor>
              </controlPr>
            </control>
          </mc:Choice>
        </mc:AlternateContent>
        <mc:AlternateContent xmlns:mc="http://schemas.openxmlformats.org/markup-compatibility/2006">
          <mc:Choice Requires="x14">
            <control shapeId="2527" r:id="rId443" name="Check Box 479">
              <controlPr defaultSize="0" autoFill="0" autoLine="0" autoPict="0">
                <anchor moveWithCells="1">
                  <from>
                    <xdr:col>9</xdr:col>
                    <xdr:colOff>66675</xdr:colOff>
                    <xdr:row>19</xdr:row>
                    <xdr:rowOff>152400</xdr:rowOff>
                  </from>
                  <to>
                    <xdr:col>10</xdr:col>
                    <xdr:colOff>66675</xdr:colOff>
                    <xdr:row>21</xdr:row>
                    <xdr:rowOff>0</xdr:rowOff>
                  </to>
                </anchor>
              </controlPr>
            </control>
          </mc:Choice>
        </mc:AlternateContent>
        <mc:AlternateContent xmlns:mc="http://schemas.openxmlformats.org/markup-compatibility/2006">
          <mc:Choice Requires="x14">
            <control shapeId="2528" r:id="rId444" name="Check Box 480">
              <controlPr defaultSize="0" autoFill="0" autoLine="0" autoPict="0">
                <anchor moveWithCells="1">
                  <from>
                    <xdr:col>9</xdr:col>
                    <xdr:colOff>66675</xdr:colOff>
                    <xdr:row>19</xdr:row>
                    <xdr:rowOff>152400</xdr:rowOff>
                  </from>
                  <to>
                    <xdr:col>10</xdr:col>
                    <xdr:colOff>66675</xdr:colOff>
                    <xdr:row>21</xdr:row>
                    <xdr:rowOff>0</xdr:rowOff>
                  </to>
                </anchor>
              </controlPr>
            </control>
          </mc:Choice>
        </mc:AlternateContent>
        <mc:AlternateContent xmlns:mc="http://schemas.openxmlformats.org/markup-compatibility/2006">
          <mc:Choice Requires="x14">
            <control shapeId="2529" r:id="rId445" name="Check Box 481">
              <controlPr defaultSize="0" autoFill="0" autoLine="0" autoPict="0">
                <anchor moveWithCells="1">
                  <from>
                    <xdr:col>9</xdr:col>
                    <xdr:colOff>66675</xdr:colOff>
                    <xdr:row>18</xdr:row>
                    <xdr:rowOff>152400</xdr:rowOff>
                  </from>
                  <to>
                    <xdr:col>10</xdr:col>
                    <xdr:colOff>66675</xdr:colOff>
                    <xdr:row>20</xdr:row>
                    <xdr:rowOff>0</xdr:rowOff>
                  </to>
                </anchor>
              </controlPr>
            </control>
          </mc:Choice>
        </mc:AlternateContent>
        <mc:AlternateContent xmlns:mc="http://schemas.openxmlformats.org/markup-compatibility/2006">
          <mc:Choice Requires="x14">
            <control shapeId="2530" r:id="rId446" name="Check Box 482">
              <controlPr defaultSize="0" autoFill="0" autoLine="0" autoPict="0">
                <anchor moveWithCells="1">
                  <from>
                    <xdr:col>9</xdr:col>
                    <xdr:colOff>66675</xdr:colOff>
                    <xdr:row>19</xdr:row>
                    <xdr:rowOff>152400</xdr:rowOff>
                  </from>
                  <to>
                    <xdr:col>10</xdr:col>
                    <xdr:colOff>66675</xdr:colOff>
                    <xdr:row>21</xdr:row>
                    <xdr:rowOff>0</xdr:rowOff>
                  </to>
                </anchor>
              </controlPr>
            </control>
          </mc:Choice>
        </mc:AlternateContent>
        <mc:AlternateContent xmlns:mc="http://schemas.openxmlformats.org/markup-compatibility/2006">
          <mc:Choice Requires="x14">
            <control shapeId="2531" r:id="rId447" name="Check Box 483">
              <controlPr defaultSize="0" autoFill="0" autoLine="0" autoPict="0">
                <anchor moveWithCells="1">
                  <from>
                    <xdr:col>9</xdr:col>
                    <xdr:colOff>66675</xdr:colOff>
                    <xdr:row>19</xdr:row>
                    <xdr:rowOff>152400</xdr:rowOff>
                  </from>
                  <to>
                    <xdr:col>10</xdr:col>
                    <xdr:colOff>66675</xdr:colOff>
                    <xdr:row>21</xdr:row>
                    <xdr:rowOff>0</xdr:rowOff>
                  </to>
                </anchor>
              </controlPr>
            </control>
          </mc:Choice>
        </mc:AlternateContent>
        <mc:AlternateContent xmlns:mc="http://schemas.openxmlformats.org/markup-compatibility/2006">
          <mc:Choice Requires="x14">
            <control shapeId="2532" r:id="rId448" name="Check Box 484">
              <controlPr defaultSize="0" autoFill="0" autoLine="0" autoPict="0">
                <anchor moveWithCells="1">
                  <from>
                    <xdr:col>9</xdr:col>
                    <xdr:colOff>66675</xdr:colOff>
                    <xdr:row>18</xdr:row>
                    <xdr:rowOff>152400</xdr:rowOff>
                  </from>
                  <to>
                    <xdr:col>10</xdr:col>
                    <xdr:colOff>66675</xdr:colOff>
                    <xdr:row>20</xdr:row>
                    <xdr:rowOff>0</xdr:rowOff>
                  </to>
                </anchor>
              </controlPr>
            </control>
          </mc:Choice>
        </mc:AlternateContent>
        <mc:AlternateContent xmlns:mc="http://schemas.openxmlformats.org/markup-compatibility/2006">
          <mc:Choice Requires="x14">
            <control shapeId="2533" r:id="rId449" name="Check Box 485">
              <controlPr defaultSize="0" autoFill="0" autoLine="0" autoPict="0">
                <anchor moveWithCells="1">
                  <from>
                    <xdr:col>9</xdr:col>
                    <xdr:colOff>66675</xdr:colOff>
                    <xdr:row>18</xdr:row>
                    <xdr:rowOff>152400</xdr:rowOff>
                  </from>
                  <to>
                    <xdr:col>10</xdr:col>
                    <xdr:colOff>66675</xdr:colOff>
                    <xdr:row>20</xdr:row>
                    <xdr:rowOff>0</xdr:rowOff>
                  </to>
                </anchor>
              </controlPr>
            </control>
          </mc:Choice>
        </mc:AlternateContent>
        <mc:AlternateContent xmlns:mc="http://schemas.openxmlformats.org/markup-compatibility/2006">
          <mc:Choice Requires="x14">
            <control shapeId="2534" r:id="rId450" name="Check Box 486">
              <controlPr defaultSize="0" autoFill="0" autoLine="0" autoPict="0">
                <anchor moveWithCells="1">
                  <from>
                    <xdr:col>9</xdr:col>
                    <xdr:colOff>66675</xdr:colOff>
                    <xdr:row>19</xdr:row>
                    <xdr:rowOff>152400</xdr:rowOff>
                  </from>
                  <to>
                    <xdr:col>10</xdr:col>
                    <xdr:colOff>66675</xdr:colOff>
                    <xdr:row>21</xdr:row>
                    <xdr:rowOff>0</xdr:rowOff>
                  </to>
                </anchor>
              </controlPr>
            </control>
          </mc:Choice>
        </mc:AlternateContent>
        <mc:AlternateContent xmlns:mc="http://schemas.openxmlformats.org/markup-compatibility/2006">
          <mc:Choice Requires="x14">
            <control shapeId="2535" r:id="rId451" name="Check Box 487">
              <controlPr defaultSize="0" autoFill="0" autoLine="0" autoPict="0">
                <anchor moveWithCells="1">
                  <from>
                    <xdr:col>9</xdr:col>
                    <xdr:colOff>66675</xdr:colOff>
                    <xdr:row>19</xdr:row>
                    <xdr:rowOff>152400</xdr:rowOff>
                  </from>
                  <to>
                    <xdr:col>10</xdr:col>
                    <xdr:colOff>66675</xdr:colOff>
                    <xdr:row>21</xdr:row>
                    <xdr:rowOff>0</xdr:rowOff>
                  </to>
                </anchor>
              </controlPr>
            </control>
          </mc:Choice>
        </mc:AlternateContent>
        <mc:AlternateContent xmlns:mc="http://schemas.openxmlformats.org/markup-compatibility/2006">
          <mc:Choice Requires="x14">
            <control shapeId="2536" r:id="rId452" name="Check Box 488">
              <controlPr defaultSize="0" autoFill="0" autoLine="0" autoPict="0">
                <anchor moveWithCells="1">
                  <from>
                    <xdr:col>9</xdr:col>
                    <xdr:colOff>66675</xdr:colOff>
                    <xdr:row>18</xdr:row>
                    <xdr:rowOff>152400</xdr:rowOff>
                  </from>
                  <to>
                    <xdr:col>10</xdr:col>
                    <xdr:colOff>66675</xdr:colOff>
                    <xdr:row>20</xdr:row>
                    <xdr:rowOff>0</xdr:rowOff>
                  </to>
                </anchor>
              </controlPr>
            </control>
          </mc:Choice>
        </mc:AlternateContent>
        <mc:AlternateContent xmlns:mc="http://schemas.openxmlformats.org/markup-compatibility/2006">
          <mc:Choice Requires="x14">
            <control shapeId="2537" r:id="rId453" name="Check Box 489">
              <controlPr defaultSize="0" autoFill="0" autoLine="0" autoPict="0">
                <anchor moveWithCells="1">
                  <from>
                    <xdr:col>9</xdr:col>
                    <xdr:colOff>66675</xdr:colOff>
                    <xdr:row>18</xdr:row>
                    <xdr:rowOff>152400</xdr:rowOff>
                  </from>
                  <to>
                    <xdr:col>10</xdr:col>
                    <xdr:colOff>66675</xdr:colOff>
                    <xdr:row>20</xdr:row>
                    <xdr:rowOff>0</xdr:rowOff>
                  </to>
                </anchor>
              </controlPr>
            </control>
          </mc:Choice>
        </mc:AlternateContent>
        <mc:AlternateContent xmlns:mc="http://schemas.openxmlformats.org/markup-compatibility/2006">
          <mc:Choice Requires="x14">
            <control shapeId="2538" r:id="rId454" name="Check Box 490">
              <controlPr defaultSize="0" autoFill="0" autoLine="0" autoPict="0">
                <anchor moveWithCells="1">
                  <from>
                    <xdr:col>9</xdr:col>
                    <xdr:colOff>66675</xdr:colOff>
                    <xdr:row>19</xdr:row>
                    <xdr:rowOff>152400</xdr:rowOff>
                  </from>
                  <to>
                    <xdr:col>10</xdr:col>
                    <xdr:colOff>66675</xdr:colOff>
                    <xdr:row>21</xdr:row>
                    <xdr:rowOff>0</xdr:rowOff>
                  </to>
                </anchor>
              </controlPr>
            </control>
          </mc:Choice>
        </mc:AlternateContent>
        <mc:AlternateContent xmlns:mc="http://schemas.openxmlformats.org/markup-compatibility/2006">
          <mc:Choice Requires="x14">
            <control shapeId="2539" r:id="rId455" name="Check Box 491">
              <controlPr defaultSize="0" autoFill="0" autoLine="0" autoPict="0">
                <anchor moveWithCells="1">
                  <from>
                    <xdr:col>9</xdr:col>
                    <xdr:colOff>66675</xdr:colOff>
                    <xdr:row>18</xdr:row>
                    <xdr:rowOff>152400</xdr:rowOff>
                  </from>
                  <to>
                    <xdr:col>10</xdr:col>
                    <xdr:colOff>66675</xdr:colOff>
                    <xdr:row>20</xdr:row>
                    <xdr:rowOff>0</xdr:rowOff>
                  </to>
                </anchor>
              </controlPr>
            </control>
          </mc:Choice>
        </mc:AlternateContent>
        <mc:AlternateContent xmlns:mc="http://schemas.openxmlformats.org/markup-compatibility/2006">
          <mc:Choice Requires="x14">
            <control shapeId="2540" r:id="rId456" name="Check Box 492">
              <controlPr defaultSize="0" autoFill="0" autoLine="0" autoPict="0">
                <anchor moveWithCells="1">
                  <from>
                    <xdr:col>9</xdr:col>
                    <xdr:colOff>66675</xdr:colOff>
                    <xdr:row>18</xdr:row>
                    <xdr:rowOff>152400</xdr:rowOff>
                  </from>
                  <to>
                    <xdr:col>10</xdr:col>
                    <xdr:colOff>66675</xdr:colOff>
                    <xdr:row>20</xdr:row>
                    <xdr:rowOff>0</xdr:rowOff>
                  </to>
                </anchor>
              </controlPr>
            </control>
          </mc:Choice>
        </mc:AlternateContent>
        <mc:AlternateContent xmlns:mc="http://schemas.openxmlformats.org/markup-compatibility/2006">
          <mc:Choice Requires="x14">
            <control shapeId="2541" r:id="rId457" name="Check Box 493">
              <controlPr defaultSize="0" autoFill="0" autoLine="0" autoPict="0">
                <anchor moveWithCells="1">
                  <from>
                    <xdr:col>9</xdr:col>
                    <xdr:colOff>66675</xdr:colOff>
                    <xdr:row>19</xdr:row>
                    <xdr:rowOff>152400</xdr:rowOff>
                  </from>
                  <to>
                    <xdr:col>10</xdr:col>
                    <xdr:colOff>66675</xdr:colOff>
                    <xdr:row>21</xdr:row>
                    <xdr:rowOff>0</xdr:rowOff>
                  </to>
                </anchor>
              </controlPr>
            </control>
          </mc:Choice>
        </mc:AlternateContent>
        <mc:AlternateContent xmlns:mc="http://schemas.openxmlformats.org/markup-compatibility/2006">
          <mc:Choice Requires="x14">
            <control shapeId="2542" r:id="rId458" name="Check Box 494">
              <controlPr defaultSize="0" autoFill="0" autoLine="0" autoPict="0">
                <anchor moveWithCells="1">
                  <from>
                    <xdr:col>9</xdr:col>
                    <xdr:colOff>66675</xdr:colOff>
                    <xdr:row>19</xdr:row>
                    <xdr:rowOff>152400</xdr:rowOff>
                  </from>
                  <to>
                    <xdr:col>10</xdr:col>
                    <xdr:colOff>66675</xdr:colOff>
                    <xdr:row>21</xdr:row>
                    <xdr:rowOff>0</xdr:rowOff>
                  </to>
                </anchor>
              </controlPr>
            </control>
          </mc:Choice>
        </mc:AlternateContent>
        <mc:AlternateContent xmlns:mc="http://schemas.openxmlformats.org/markup-compatibility/2006">
          <mc:Choice Requires="x14">
            <control shapeId="2543" r:id="rId459" name="Check Box 495">
              <controlPr defaultSize="0" autoFill="0" autoLine="0" autoPict="0">
                <anchor moveWithCells="1">
                  <from>
                    <xdr:col>9</xdr:col>
                    <xdr:colOff>66675</xdr:colOff>
                    <xdr:row>18</xdr:row>
                    <xdr:rowOff>152400</xdr:rowOff>
                  </from>
                  <to>
                    <xdr:col>10</xdr:col>
                    <xdr:colOff>66675</xdr:colOff>
                    <xdr:row>20</xdr:row>
                    <xdr:rowOff>0</xdr:rowOff>
                  </to>
                </anchor>
              </controlPr>
            </control>
          </mc:Choice>
        </mc:AlternateContent>
        <mc:AlternateContent xmlns:mc="http://schemas.openxmlformats.org/markup-compatibility/2006">
          <mc:Choice Requires="x14">
            <control shapeId="2544" r:id="rId460" name="Check Box 496">
              <controlPr defaultSize="0" autoFill="0" autoLine="0" autoPict="0">
                <anchor moveWithCells="1">
                  <from>
                    <xdr:col>9</xdr:col>
                    <xdr:colOff>66675</xdr:colOff>
                    <xdr:row>18</xdr:row>
                    <xdr:rowOff>152400</xdr:rowOff>
                  </from>
                  <to>
                    <xdr:col>10</xdr:col>
                    <xdr:colOff>66675</xdr:colOff>
                    <xdr:row>20</xdr:row>
                    <xdr:rowOff>0</xdr:rowOff>
                  </to>
                </anchor>
              </controlPr>
            </control>
          </mc:Choice>
        </mc:AlternateContent>
        <mc:AlternateContent xmlns:mc="http://schemas.openxmlformats.org/markup-compatibility/2006">
          <mc:Choice Requires="x14">
            <control shapeId="2545" r:id="rId461" name="Check Box 497">
              <controlPr defaultSize="0" autoFill="0" autoLine="0" autoPict="0">
                <anchor moveWithCells="1">
                  <from>
                    <xdr:col>9</xdr:col>
                    <xdr:colOff>66675</xdr:colOff>
                    <xdr:row>19</xdr:row>
                    <xdr:rowOff>152400</xdr:rowOff>
                  </from>
                  <to>
                    <xdr:col>10</xdr:col>
                    <xdr:colOff>66675</xdr:colOff>
                    <xdr:row>21</xdr:row>
                    <xdr:rowOff>0</xdr:rowOff>
                  </to>
                </anchor>
              </controlPr>
            </control>
          </mc:Choice>
        </mc:AlternateContent>
        <mc:AlternateContent xmlns:mc="http://schemas.openxmlformats.org/markup-compatibility/2006">
          <mc:Choice Requires="x14">
            <control shapeId="2546" r:id="rId462" name="Check Box 498">
              <controlPr defaultSize="0" autoFill="0" autoLine="0" autoPict="0">
                <anchor moveWithCells="1">
                  <from>
                    <xdr:col>9</xdr:col>
                    <xdr:colOff>66675</xdr:colOff>
                    <xdr:row>19</xdr:row>
                    <xdr:rowOff>152400</xdr:rowOff>
                  </from>
                  <to>
                    <xdr:col>10</xdr:col>
                    <xdr:colOff>66675</xdr:colOff>
                    <xdr:row>21</xdr:row>
                    <xdr:rowOff>0</xdr:rowOff>
                  </to>
                </anchor>
              </controlPr>
            </control>
          </mc:Choice>
        </mc:AlternateContent>
        <mc:AlternateContent xmlns:mc="http://schemas.openxmlformats.org/markup-compatibility/2006">
          <mc:Choice Requires="x14">
            <control shapeId="2547" r:id="rId463" name="Check Box 499">
              <controlPr defaultSize="0" autoFill="0" autoLine="0" autoPict="0">
                <anchor moveWithCells="1">
                  <from>
                    <xdr:col>9</xdr:col>
                    <xdr:colOff>66675</xdr:colOff>
                    <xdr:row>19</xdr:row>
                    <xdr:rowOff>152400</xdr:rowOff>
                  </from>
                  <to>
                    <xdr:col>10</xdr:col>
                    <xdr:colOff>66675</xdr:colOff>
                    <xdr:row>21</xdr:row>
                    <xdr:rowOff>0</xdr:rowOff>
                  </to>
                </anchor>
              </controlPr>
            </control>
          </mc:Choice>
        </mc:AlternateContent>
        <mc:AlternateContent xmlns:mc="http://schemas.openxmlformats.org/markup-compatibility/2006">
          <mc:Choice Requires="x14">
            <control shapeId="2548" r:id="rId464" name="Check Box 500">
              <controlPr defaultSize="0" autoFill="0" autoLine="0" autoPict="0">
                <anchor moveWithCells="1">
                  <from>
                    <xdr:col>9</xdr:col>
                    <xdr:colOff>66675</xdr:colOff>
                    <xdr:row>20</xdr:row>
                    <xdr:rowOff>152400</xdr:rowOff>
                  </from>
                  <to>
                    <xdr:col>10</xdr:col>
                    <xdr:colOff>66675</xdr:colOff>
                    <xdr:row>22</xdr:row>
                    <xdr:rowOff>0</xdr:rowOff>
                  </to>
                </anchor>
              </controlPr>
            </control>
          </mc:Choice>
        </mc:AlternateContent>
        <mc:AlternateContent xmlns:mc="http://schemas.openxmlformats.org/markup-compatibility/2006">
          <mc:Choice Requires="x14">
            <control shapeId="2549" r:id="rId465" name="Check Box 501">
              <controlPr defaultSize="0" autoFill="0" autoLine="0" autoPict="0">
                <anchor moveWithCells="1">
                  <from>
                    <xdr:col>9</xdr:col>
                    <xdr:colOff>66675</xdr:colOff>
                    <xdr:row>20</xdr:row>
                    <xdr:rowOff>152400</xdr:rowOff>
                  </from>
                  <to>
                    <xdr:col>10</xdr:col>
                    <xdr:colOff>66675</xdr:colOff>
                    <xdr:row>22</xdr:row>
                    <xdr:rowOff>0</xdr:rowOff>
                  </to>
                </anchor>
              </controlPr>
            </control>
          </mc:Choice>
        </mc:AlternateContent>
        <mc:AlternateContent xmlns:mc="http://schemas.openxmlformats.org/markup-compatibility/2006">
          <mc:Choice Requires="x14">
            <control shapeId="2550" r:id="rId466" name="Check Box 502">
              <controlPr defaultSize="0" autoFill="0" autoLine="0" autoPict="0">
                <anchor moveWithCells="1">
                  <from>
                    <xdr:col>9</xdr:col>
                    <xdr:colOff>66675</xdr:colOff>
                    <xdr:row>20</xdr:row>
                    <xdr:rowOff>152400</xdr:rowOff>
                  </from>
                  <to>
                    <xdr:col>10</xdr:col>
                    <xdr:colOff>66675</xdr:colOff>
                    <xdr:row>22</xdr:row>
                    <xdr:rowOff>0</xdr:rowOff>
                  </to>
                </anchor>
              </controlPr>
            </control>
          </mc:Choice>
        </mc:AlternateContent>
        <mc:AlternateContent xmlns:mc="http://schemas.openxmlformats.org/markup-compatibility/2006">
          <mc:Choice Requires="x14">
            <control shapeId="2551" r:id="rId467" name="Check Box 503">
              <controlPr defaultSize="0" autoFill="0" autoLine="0" autoPict="0">
                <anchor moveWithCells="1">
                  <from>
                    <xdr:col>9</xdr:col>
                    <xdr:colOff>66675</xdr:colOff>
                    <xdr:row>19</xdr:row>
                    <xdr:rowOff>152400</xdr:rowOff>
                  </from>
                  <to>
                    <xdr:col>10</xdr:col>
                    <xdr:colOff>66675</xdr:colOff>
                    <xdr:row>21</xdr:row>
                    <xdr:rowOff>0</xdr:rowOff>
                  </to>
                </anchor>
              </controlPr>
            </control>
          </mc:Choice>
        </mc:AlternateContent>
        <mc:AlternateContent xmlns:mc="http://schemas.openxmlformats.org/markup-compatibility/2006">
          <mc:Choice Requires="x14">
            <control shapeId="2552" r:id="rId468" name="Check Box 504">
              <controlPr defaultSize="0" autoFill="0" autoLine="0" autoPict="0">
                <anchor moveWithCells="1">
                  <from>
                    <xdr:col>9</xdr:col>
                    <xdr:colOff>66675</xdr:colOff>
                    <xdr:row>20</xdr:row>
                    <xdr:rowOff>152400</xdr:rowOff>
                  </from>
                  <to>
                    <xdr:col>10</xdr:col>
                    <xdr:colOff>66675</xdr:colOff>
                    <xdr:row>22</xdr:row>
                    <xdr:rowOff>0</xdr:rowOff>
                  </to>
                </anchor>
              </controlPr>
            </control>
          </mc:Choice>
        </mc:AlternateContent>
        <mc:AlternateContent xmlns:mc="http://schemas.openxmlformats.org/markup-compatibility/2006">
          <mc:Choice Requires="x14">
            <control shapeId="2553" r:id="rId469" name="Check Box 505">
              <controlPr defaultSize="0" autoFill="0" autoLine="0" autoPict="0">
                <anchor moveWithCells="1">
                  <from>
                    <xdr:col>9</xdr:col>
                    <xdr:colOff>66675</xdr:colOff>
                    <xdr:row>20</xdr:row>
                    <xdr:rowOff>152400</xdr:rowOff>
                  </from>
                  <to>
                    <xdr:col>10</xdr:col>
                    <xdr:colOff>66675</xdr:colOff>
                    <xdr:row>22</xdr:row>
                    <xdr:rowOff>0</xdr:rowOff>
                  </to>
                </anchor>
              </controlPr>
            </control>
          </mc:Choice>
        </mc:AlternateContent>
        <mc:AlternateContent xmlns:mc="http://schemas.openxmlformats.org/markup-compatibility/2006">
          <mc:Choice Requires="x14">
            <control shapeId="2554" r:id="rId470" name="Check Box 506">
              <controlPr defaultSize="0" autoFill="0" autoLine="0" autoPict="0">
                <anchor moveWithCells="1">
                  <from>
                    <xdr:col>9</xdr:col>
                    <xdr:colOff>66675</xdr:colOff>
                    <xdr:row>19</xdr:row>
                    <xdr:rowOff>152400</xdr:rowOff>
                  </from>
                  <to>
                    <xdr:col>10</xdr:col>
                    <xdr:colOff>66675</xdr:colOff>
                    <xdr:row>21</xdr:row>
                    <xdr:rowOff>0</xdr:rowOff>
                  </to>
                </anchor>
              </controlPr>
            </control>
          </mc:Choice>
        </mc:AlternateContent>
        <mc:AlternateContent xmlns:mc="http://schemas.openxmlformats.org/markup-compatibility/2006">
          <mc:Choice Requires="x14">
            <control shapeId="2555" r:id="rId471" name="Check Box 507">
              <controlPr defaultSize="0" autoFill="0" autoLine="0" autoPict="0">
                <anchor moveWithCells="1">
                  <from>
                    <xdr:col>9</xdr:col>
                    <xdr:colOff>66675</xdr:colOff>
                    <xdr:row>19</xdr:row>
                    <xdr:rowOff>152400</xdr:rowOff>
                  </from>
                  <to>
                    <xdr:col>10</xdr:col>
                    <xdr:colOff>66675</xdr:colOff>
                    <xdr:row>21</xdr:row>
                    <xdr:rowOff>0</xdr:rowOff>
                  </to>
                </anchor>
              </controlPr>
            </control>
          </mc:Choice>
        </mc:AlternateContent>
        <mc:AlternateContent xmlns:mc="http://schemas.openxmlformats.org/markup-compatibility/2006">
          <mc:Choice Requires="x14">
            <control shapeId="2556" r:id="rId472" name="Check Box 508">
              <controlPr defaultSize="0" autoFill="0" autoLine="0" autoPict="0">
                <anchor moveWithCells="1">
                  <from>
                    <xdr:col>9</xdr:col>
                    <xdr:colOff>66675</xdr:colOff>
                    <xdr:row>20</xdr:row>
                    <xdr:rowOff>152400</xdr:rowOff>
                  </from>
                  <to>
                    <xdr:col>10</xdr:col>
                    <xdr:colOff>66675</xdr:colOff>
                    <xdr:row>22</xdr:row>
                    <xdr:rowOff>0</xdr:rowOff>
                  </to>
                </anchor>
              </controlPr>
            </control>
          </mc:Choice>
        </mc:AlternateContent>
        <mc:AlternateContent xmlns:mc="http://schemas.openxmlformats.org/markup-compatibility/2006">
          <mc:Choice Requires="x14">
            <control shapeId="2557" r:id="rId473" name="Check Box 509">
              <controlPr defaultSize="0" autoFill="0" autoLine="0" autoPict="0">
                <anchor moveWithCells="1">
                  <from>
                    <xdr:col>9</xdr:col>
                    <xdr:colOff>66675</xdr:colOff>
                    <xdr:row>20</xdr:row>
                    <xdr:rowOff>152400</xdr:rowOff>
                  </from>
                  <to>
                    <xdr:col>10</xdr:col>
                    <xdr:colOff>66675</xdr:colOff>
                    <xdr:row>22</xdr:row>
                    <xdr:rowOff>0</xdr:rowOff>
                  </to>
                </anchor>
              </controlPr>
            </control>
          </mc:Choice>
        </mc:AlternateContent>
        <mc:AlternateContent xmlns:mc="http://schemas.openxmlformats.org/markup-compatibility/2006">
          <mc:Choice Requires="x14">
            <control shapeId="2558" r:id="rId474" name="Check Box 510">
              <controlPr defaultSize="0" autoFill="0" autoLine="0" autoPict="0">
                <anchor moveWithCells="1">
                  <from>
                    <xdr:col>9</xdr:col>
                    <xdr:colOff>66675</xdr:colOff>
                    <xdr:row>20</xdr:row>
                    <xdr:rowOff>152400</xdr:rowOff>
                  </from>
                  <to>
                    <xdr:col>10</xdr:col>
                    <xdr:colOff>66675</xdr:colOff>
                    <xdr:row>22</xdr:row>
                    <xdr:rowOff>0</xdr:rowOff>
                  </to>
                </anchor>
              </controlPr>
            </control>
          </mc:Choice>
        </mc:AlternateContent>
        <mc:AlternateContent xmlns:mc="http://schemas.openxmlformats.org/markup-compatibility/2006">
          <mc:Choice Requires="x14">
            <control shapeId="2559" r:id="rId475" name="Check Box 511">
              <controlPr defaultSize="0" autoFill="0" autoLine="0" autoPict="0">
                <anchor moveWithCells="1">
                  <from>
                    <xdr:col>9</xdr:col>
                    <xdr:colOff>66675</xdr:colOff>
                    <xdr:row>19</xdr:row>
                    <xdr:rowOff>152400</xdr:rowOff>
                  </from>
                  <to>
                    <xdr:col>10</xdr:col>
                    <xdr:colOff>66675</xdr:colOff>
                    <xdr:row>21</xdr:row>
                    <xdr:rowOff>0</xdr:rowOff>
                  </to>
                </anchor>
              </controlPr>
            </control>
          </mc:Choice>
        </mc:AlternateContent>
        <mc:AlternateContent xmlns:mc="http://schemas.openxmlformats.org/markup-compatibility/2006">
          <mc:Choice Requires="x14">
            <control shapeId="2560" r:id="rId476" name="Check Box 512">
              <controlPr defaultSize="0" autoFill="0" autoLine="0" autoPict="0">
                <anchor moveWithCells="1">
                  <from>
                    <xdr:col>9</xdr:col>
                    <xdr:colOff>66675</xdr:colOff>
                    <xdr:row>20</xdr:row>
                    <xdr:rowOff>152400</xdr:rowOff>
                  </from>
                  <to>
                    <xdr:col>10</xdr:col>
                    <xdr:colOff>66675</xdr:colOff>
                    <xdr:row>22</xdr:row>
                    <xdr:rowOff>0</xdr:rowOff>
                  </to>
                </anchor>
              </controlPr>
            </control>
          </mc:Choice>
        </mc:AlternateContent>
        <mc:AlternateContent xmlns:mc="http://schemas.openxmlformats.org/markup-compatibility/2006">
          <mc:Choice Requires="x14">
            <control shapeId="2561" r:id="rId477" name="Check Box 513">
              <controlPr defaultSize="0" autoFill="0" autoLine="0" autoPict="0">
                <anchor moveWithCells="1">
                  <from>
                    <xdr:col>9</xdr:col>
                    <xdr:colOff>66675</xdr:colOff>
                    <xdr:row>20</xdr:row>
                    <xdr:rowOff>152400</xdr:rowOff>
                  </from>
                  <to>
                    <xdr:col>10</xdr:col>
                    <xdr:colOff>66675</xdr:colOff>
                    <xdr:row>22</xdr:row>
                    <xdr:rowOff>0</xdr:rowOff>
                  </to>
                </anchor>
              </controlPr>
            </control>
          </mc:Choice>
        </mc:AlternateContent>
        <mc:AlternateContent xmlns:mc="http://schemas.openxmlformats.org/markup-compatibility/2006">
          <mc:Choice Requires="x14">
            <control shapeId="2562" r:id="rId478" name="Check Box 514">
              <controlPr defaultSize="0" autoFill="0" autoLine="0" autoPict="0">
                <anchor moveWithCells="1">
                  <from>
                    <xdr:col>9</xdr:col>
                    <xdr:colOff>66675</xdr:colOff>
                    <xdr:row>19</xdr:row>
                    <xdr:rowOff>152400</xdr:rowOff>
                  </from>
                  <to>
                    <xdr:col>10</xdr:col>
                    <xdr:colOff>66675</xdr:colOff>
                    <xdr:row>21</xdr:row>
                    <xdr:rowOff>0</xdr:rowOff>
                  </to>
                </anchor>
              </controlPr>
            </control>
          </mc:Choice>
        </mc:AlternateContent>
        <mc:AlternateContent xmlns:mc="http://schemas.openxmlformats.org/markup-compatibility/2006">
          <mc:Choice Requires="x14">
            <control shapeId="2563" r:id="rId479" name="Check Box 515">
              <controlPr defaultSize="0" autoFill="0" autoLine="0" autoPict="0">
                <anchor moveWithCells="1">
                  <from>
                    <xdr:col>9</xdr:col>
                    <xdr:colOff>66675</xdr:colOff>
                    <xdr:row>19</xdr:row>
                    <xdr:rowOff>152400</xdr:rowOff>
                  </from>
                  <to>
                    <xdr:col>10</xdr:col>
                    <xdr:colOff>66675</xdr:colOff>
                    <xdr:row>21</xdr:row>
                    <xdr:rowOff>0</xdr:rowOff>
                  </to>
                </anchor>
              </controlPr>
            </control>
          </mc:Choice>
        </mc:AlternateContent>
        <mc:AlternateContent xmlns:mc="http://schemas.openxmlformats.org/markup-compatibility/2006">
          <mc:Choice Requires="x14">
            <control shapeId="2564" r:id="rId480" name="Check Box 516">
              <controlPr defaultSize="0" autoFill="0" autoLine="0" autoPict="0">
                <anchor moveWithCells="1">
                  <from>
                    <xdr:col>9</xdr:col>
                    <xdr:colOff>66675</xdr:colOff>
                    <xdr:row>20</xdr:row>
                    <xdr:rowOff>152400</xdr:rowOff>
                  </from>
                  <to>
                    <xdr:col>10</xdr:col>
                    <xdr:colOff>66675</xdr:colOff>
                    <xdr:row>22</xdr:row>
                    <xdr:rowOff>0</xdr:rowOff>
                  </to>
                </anchor>
              </controlPr>
            </control>
          </mc:Choice>
        </mc:AlternateContent>
        <mc:AlternateContent xmlns:mc="http://schemas.openxmlformats.org/markup-compatibility/2006">
          <mc:Choice Requires="x14">
            <control shapeId="2565" r:id="rId481" name="Check Box 517">
              <controlPr defaultSize="0" autoFill="0" autoLine="0" autoPict="0">
                <anchor moveWithCells="1">
                  <from>
                    <xdr:col>9</xdr:col>
                    <xdr:colOff>66675</xdr:colOff>
                    <xdr:row>20</xdr:row>
                    <xdr:rowOff>152400</xdr:rowOff>
                  </from>
                  <to>
                    <xdr:col>10</xdr:col>
                    <xdr:colOff>66675</xdr:colOff>
                    <xdr:row>22</xdr:row>
                    <xdr:rowOff>0</xdr:rowOff>
                  </to>
                </anchor>
              </controlPr>
            </control>
          </mc:Choice>
        </mc:AlternateContent>
        <mc:AlternateContent xmlns:mc="http://schemas.openxmlformats.org/markup-compatibility/2006">
          <mc:Choice Requires="x14">
            <control shapeId="2566" r:id="rId482" name="Check Box 518">
              <controlPr defaultSize="0" autoFill="0" autoLine="0" autoPict="0">
                <anchor moveWithCells="1">
                  <from>
                    <xdr:col>9</xdr:col>
                    <xdr:colOff>66675</xdr:colOff>
                    <xdr:row>19</xdr:row>
                    <xdr:rowOff>152400</xdr:rowOff>
                  </from>
                  <to>
                    <xdr:col>10</xdr:col>
                    <xdr:colOff>66675</xdr:colOff>
                    <xdr:row>21</xdr:row>
                    <xdr:rowOff>0</xdr:rowOff>
                  </to>
                </anchor>
              </controlPr>
            </control>
          </mc:Choice>
        </mc:AlternateContent>
        <mc:AlternateContent xmlns:mc="http://schemas.openxmlformats.org/markup-compatibility/2006">
          <mc:Choice Requires="x14">
            <control shapeId="2567" r:id="rId483" name="Check Box 519">
              <controlPr defaultSize="0" autoFill="0" autoLine="0" autoPict="0">
                <anchor moveWithCells="1">
                  <from>
                    <xdr:col>9</xdr:col>
                    <xdr:colOff>66675</xdr:colOff>
                    <xdr:row>19</xdr:row>
                    <xdr:rowOff>152400</xdr:rowOff>
                  </from>
                  <to>
                    <xdr:col>10</xdr:col>
                    <xdr:colOff>66675</xdr:colOff>
                    <xdr:row>21</xdr:row>
                    <xdr:rowOff>0</xdr:rowOff>
                  </to>
                </anchor>
              </controlPr>
            </control>
          </mc:Choice>
        </mc:AlternateContent>
        <mc:AlternateContent xmlns:mc="http://schemas.openxmlformats.org/markup-compatibility/2006">
          <mc:Choice Requires="x14">
            <control shapeId="2568" r:id="rId484" name="Check Box 520">
              <controlPr defaultSize="0" autoFill="0" autoLine="0" autoPict="0">
                <anchor moveWithCells="1">
                  <from>
                    <xdr:col>9</xdr:col>
                    <xdr:colOff>66675</xdr:colOff>
                    <xdr:row>20</xdr:row>
                    <xdr:rowOff>152400</xdr:rowOff>
                  </from>
                  <to>
                    <xdr:col>10</xdr:col>
                    <xdr:colOff>66675</xdr:colOff>
                    <xdr:row>22</xdr:row>
                    <xdr:rowOff>0</xdr:rowOff>
                  </to>
                </anchor>
              </controlPr>
            </control>
          </mc:Choice>
        </mc:AlternateContent>
        <mc:AlternateContent xmlns:mc="http://schemas.openxmlformats.org/markup-compatibility/2006">
          <mc:Choice Requires="x14">
            <control shapeId="2569" r:id="rId485" name="Check Box 521">
              <controlPr defaultSize="0" autoFill="0" autoLine="0" autoPict="0">
                <anchor moveWithCells="1">
                  <from>
                    <xdr:col>9</xdr:col>
                    <xdr:colOff>66675</xdr:colOff>
                    <xdr:row>19</xdr:row>
                    <xdr:rowOff>152400</xdr:rowOff>
                  </from>
                  <to>
                    <xdr:col>10</xdr:col>
                    <xdr:colOff>66675</xdr:colOff>
                    <xdr:row>21</xdr:row>
                    <xdr:rowOff>0</xdr:rowOff>
                  </to>
                </anchor>
              </controlPr>
            </control>
          </mc:Choice>
        </mc:AlternateContent>
        <mc:AlternateContent xmlns:mc="http://schemas.openxmlformats.org/markup-compatibility/2006">
          <mc:Choice Requires="x14">
            <control shapeId="2570" r:id="rId486" name="Check Box 522">
              <controlPr defaultSize="0" autoFill="0" autoLine="0" autoPict="0">
                <anchor moveWithCells="1">
                  <from>
                    <xdr:col>9</xdr:col>
                    <xdr:colOff>66675</xdr:colOff>
                    <xdr:row>19</xdr:row>
                    <xdr:rowOff>152400</xdr:rowOff>
                  </from>
                  <to>
                    <xdr:col>10</xdr:col>
                    <xdr:colOff>66675</xdr:colOff>
                    <xdr:row>21</xdr:row>
                    <xdr:rowOff>0</xdr:rowOff>
                  </to>
                </anchor>
              </controlPr>
            </control>
          </mc:Choice>
        </mc:AlternateContent>
        <mc:AlternateContent xmlns:mc="http://schemas.openxmlformats.org/markup-compatibility/2006">
          <mc:Choice Requires="x14">
            <control shapeId="2571" r:id="rId487" name="Check Box 523">
              <controlPr defaultSize="0" autoFill="0" autoLine="0" autoPict="0">
                <anchor moveWithCells="1">
                  <from>
                    <xdr:col>9</xdr:col>
                    <xdr:colOff>66675</xdr:colOff>
                    <xdr:row>20</xdr:row>
                    <xdr:rowOff>152400</xdr:rowOff>
                  </from>
                  <to>
                    <xdr:col>10</xdr:col>
                    <xdr:colOff>66675</xdr:colOff>
                    <xdr:row>22</xdr:row>
                    <xdr:rowOff>0</xdr:rowOff>
                  </to>
                </anchor>
              </controlPr>
            </control>
          </mc:Choice>
        </mc:AlternateContent>
        <mc:AlternateContent xmlns:mc="http://schemas.openxmlformats.org/markup-compatibility/2006">
          <mc:Choice Requires="x14">
            <control shapeId="2572" r:id="rId488" name="Check Box 524">
              <controlPr defaultSize="0" autoFill="0" autoLine="0" autoPict="0">
                <anchor moveWithCells="1">
                  <from>
                    <xdr:col>9</xdr:col>
                    <xdr:colOff>66675</xdr:colOff>
                    <xdr:row>20</xdr:row>
                    <xdr:rowOff>152400</xdr:rowOff>
                  </from>
                  <to>
                    <xdr:col>10</xdr:col>
                    <xdr:colOff>66675</xdr:colOff>
                    <xdr:row>22</xdr:row>
                    <xdr:rowOff>0</xdr:rowOff>
                  </to>
                </anchor>
              </controlPr>
            </control>
          </mc:Choice>
        </mc:AlternateContent>
        <mc:AlternateContent xmlns:mc="http://schemas.openxmlformats.org/markup-compatibility/2006">
          <mc:Choice Requires="x14">
            <control shapeId="2573" r:id="rId489" name="Check Box 525">
              <controlPr defaultSize="0" autoFill="0" autoLine="0" autoPict="0">
                <anchor moveWithCells="1">
                  <from>
                    <xdr:col>9</xdr:col>
                    <xdr:colOff>66675</xdr:colOff>
                    <xdr:row>19</xdr:row>
                    <xdr:rowOff>152400</xdr:rowOff>
                  </from>
                  <to>
                    <xdr:col>10</xdr:col>
                    <xdr:colOff>66675</xdr:colOff>
                    <xdr:row>21</xdr:row>
                    <xdr:rowOff>0</xdr:rowOff>
                  </to>
                </anchor>
              </controlPr>
            </control>
          </mc:Choice>
        </mc:AlternateContent>
        <mc:AlternateContent xmlns:mc="http://schemas.openxmlformats.org/markup-compatibility/2006">
          <mc:Choice Requires="x14">
            <control shapeId="2574" r:id="rId490" name="Check Box 526">
              <controlPr defaultSize="0" autoFill="0" autoLine="0" autoPict="0">
                <anchor moveWithCells="1">
                  <from>
                    <xdr:col>9</xdr:col>
                    <xdr:colOff>66675</xdr:colOff>
                    <xdr:row>19</xdr:row>
                    <xdr:rowOff>152400</xdr:rowOff>
                  </from>
                  <to>
                    <xdr:col>10</xdr:col>
                    <xdr:colOff>66675</xdr:colOff>
                    <xdr:row>21</xdr:row>
                    <xdr:rowOff>0</xdr:rowOff>
                  </to>
                </anchor>
              </controlPr>
            </control>
          </mc:Choice>
        </mc:AlternateContent>
        <mc:AlternateContent xmlns:mc="http://schemas.openxmlformats.org/markup-compatibility/2006">
          <mc:Choice Requires="x14">
            <control shapeId="2575" r:id="rId491" name="Check Box 527">
              <controlPr defaultSize="0" autoFill="0" autoLine="0" autoPict="0">
                <anchor moveWithCells="1">
                  <from>
                    <xdr:col>9</xdr:col>
                    <xdr:colOff>66675</xdr:colOff>
                    <xdr:row>20</xdr:row>
                    <xdr:rowOff>152400</xdr:rowOff>
                  </from>
                  <to>
                    <xdr:col>10</xdr:col>
                    <xdr:colOff>66675</xdr:colOff>
                    <xdr:row>22</xdr:row>
                    <xdr:rowOff>0</xdr:rowOff>
                  </to>
                </anchor>
              </controlPr>
            </control>
          </mc:Choice>
        </mc:AlternateContent>
        <mc:AlternateContent xmlns:mc="http://schemas.openxmlformats.org/markup-compatibility/2006">
          <mc:Choice Requires="x14">
            <control shapeId="2576" r:id="rId492" name="Check Box 528">
              <controlPr defaultSize="0" autoFill="0" autoLine="0" autoPict="0">
                <anchor moveWithCells="1">
                  <from>
                    <xdr:col>9</xdr:col>
                    <xdr:colOff>66675</xdr:colOff>
                    <xdr:row>20</xdr:row>
                    <xdr:rowOff>152400</xdr:rowOff>
                  </from>
                  <to>
                    <xdr:col>10</xdr:col>
                    <xdr:colOff>66675</xdr:colOff>
                    <xdr:row>22</xdr:row>
                    <xdr:rowOff>0</xdr:rowOff>
                  </to>
                </anchor>
              </controlPr>
            </control>
          </mc:Choice>
        </mc:AlternateContent>
        <mc:AlternateContent xmlns:mc="http://schemas.openxmlformats.org/markup-compatibility/2006">
          <mc:Choice Requires="x14">
            <control shapeId="2577" r:id="rId493" name="Check Box 529">
              <controlPr defaultSize="0" autoFill="0" autoLine="0" autoPict="0">
                <anchor moveWithCells="1">
                  <from>
                    <xdr:col>9</xdr:col>
                    <xdr:colOff>66675</xdr:colOff>
                    <xdr:row>20</xdr:row>
                    <xdr:rowOff>152400</xdr:rowOff>
                  </from>
                  <to>
                    <xdr:col>10</xdr:col>
                    <xdr:colOff>66675</xdr:colOff>
                    <xdr:row>22</xdr:row>
                    <xdr:rowOff>0</xdr:rowOff>
                  </to>
                </anchor>
              </controlPr>
            </control>
          </mc:Choice>
        </mc:AlternateContent>
        <mc:AlternateContent xmlns:mc="http://schemas.openxmlformats.org/markup-compatibility/2006">
          <mc:Choice Requires="x14">
            <control shapeId="2578" r:id="rId494" name="Check Box 530">
              <controlPr defaultSize="0" autoFill="0" autoLine="0" autoPict="0">
                <anchor moveWithCells="1">
                  <from>
                    <xdr:col>9</xdr:col>
                    <xdr:colOff>66675</xdr:colOff>
                    <xdr:row>20</xdr:row>
                    <xdr:rowOff>152400</xdr:rowOff>
                  </from>
                  <to>
                    <xdr:col>10</xdr:col>
                    <xdr:colOff>66675</xdr:colOff>
                    <xdr:row>22</xdr:row>
                    <xdr:rowOff>0</xdr:rowOff>
                  </to>
                </anchor>
              </controlPr>
            </control>
          </mc:Choice>
        </mc:AlternateContent>
        <mc:AlternateContent xmlns:mc="http://schemas.openxmlformats.org/markup-compatibility/2006">
          <mc:Choice Requires="x14">
            <control shapeId="2579" r:id="rId495" name="Check Box 531">
              <controlPr defaultSize="0" autoFill="0" autoLine="0" autoPict="0">
                <anchor moveWithCells="1">
                  <from>
                    <xdr:col>9</xdr:col>
                    <xdr:colOff>66675</xdr:colOff>
                    <xdr:row>20</xdr:row>
                    <xdr:rowOff>152400</xdr:rowOff>
                  </from>
                  <to>
                    <xdr:col>10</xdr:col>
                    <xdr:colOff>66675</xdr:colOff>
                    <xdr:row>22</xdr:row>
                    <xdr:rowOff>0</xdr:rowOff>
                  </to>
                </anchor>
              </controlPr>
            </control>
          </mc:Choice>
        </mc:AlternateContent>
        <mc:AlternateContent xmlns:mc="http://schemas.openxmlformats.org/markup-compatibility/2006">
          <mc:Choice Requires="x14">
            <control shapeId="2580" r:id="rId496" name="Check Box 532">
              <controlPr defaultSize="0" autoFill="0" autoLine="0" autoPict="0">
                <anchor moveWithCells="1">
                  <from>
                    <xdr:col>9</xdr:col>
                    <xdr:colOff>66675</xdr:colOff>
                    <xdr:row>20</xdr:row>
                    <xdr:rowOff>152400</xdr:rowOff>
                  </from>
                  <to>
                    <xdr:col>10</xdr:col>
                    <xdr:colOff>66675</xdr:colOff>
                    <xdr:row>22</xdr:row>
                    <xdr:rowOff>0</xdr:rowOff>
                  </to>
                </anchor>
              </controlPr>
            </control>
          </mc:Choice>
        </mc:AlternateContent>
        <mc:AlternateContent xmlns:mc="http://schemas.openxmlformats.org/markup-compatibility/2006">
          <mc:Choice Requires="x14">
            <control shapeId="2581" r:id="rId497" name="Check Box 533">
              <controlPr defaultSize="0" autoFill="0" autoLine="0" autoPict="0">
                <anchor moveWithCells="1">
                  <from>
                    <xdr:col>9</xdr:col>
                    <xdr:colOff>66675</xdr:colOff>
                    <xdr:row>20</xdr:row>
                    <xdr:rowOff>152400</xdr:rowOff>
                  </from>
                  <to>
                    <xdr:col>10</xdr:col>
                    <xdr:colOff>66675</xdr:colOff>
                    <xdr:row>22</xdr:row>
                    <xdr:rowOff>0</xdr:rowOff>
                  </to>
                </anchor>
              </controlPr>
            </control>
          </mc:Choice>
        </mc:AlternateContent>
        <mc:AlternateContent xmlns:mc="http://schemas.openxmlformats.org/markup-compatibility/2006">
          <mc:Choice Requires="x14">
            <control shapeId="2582" r:id="rId498" name="Check Box 534">
              <controlPr defaultSize="0" autoFill="0" autoLine="0" autoPict="0">
                <anchor moveWithCells="1">
                  <from>
                    <xdr:col>9</xdr:col>
                    <xdr:colOff>66675</xdr:colOff>
                    <xdr:row>20</xdr:row>
                    <xdr:rowOff>152400</xdr:rowOff>
                  </from>
                  <to>
                    <xdr:col>10</xdr:col>
                    <xdr:colOff>66675</xdr:colOff>
                    <xdr:row>22</xdr:row>
                    <xdr:rowOff>0</xdr:rowOff>
                  </to>
                </anchor>
              </controlPr>
            </control>
          </mc:Choice>
        </mc:AlternateContent>
        <mc:AlternateContent xmlns:mc="http://schemas.openxmlformats.org/markup-compatibility/2006">
          <mc:Choice Requires="x14">
            <control shapeId="2583" r:id="rId499" name="Check Box 535">
              <controlPr defaultSize="0" autoFill="0" autoLine="0" autoPict="0">
                <anchor moveWithCells="1">
                  <from>
                    <xdr:col>9</xdr:col>
                    <xdr:colOff>66675</xdr:colOff>
                    <xdr:row>20</xdr:row>
                    <xdr:rowOff>152400</xdr:rowOff>
                  </from>
                  <to>
                    <xdr:col>10</xdr:col>
                    <xdr:colOff>66675</xdr:colOff>
                    <xdr:row>22</xdr:row>
                    <xdr:rowOff>0</xdr:rowOff>
                  </to>
                </anchor>
              </controlPr>
            </control>
          </mc:Choice>
        </mc:AlternateContent>
        <mc:AlternateContent xmlns:mc="http://schemas.openxmlformats.org/markup-compatibility/2006">
          <mc:Choice Requires="x14">
            <control shapeId="2584" r:id="rId500" name="Check Box 536">
              <controlPr defaultSize="0" autoFill="0" autoLine="0" autoPict="0">
                <anchor moveWithCells="1">
                  <from>
                    <xdr:col>9</xdr:col>
                    <xdr:colOff>66675</xdr:colOff>
                    <xdr:row>20</xdr:row>
                    <xdr:rowOff>152400</xdr:rowOff>
                  </from>
                  <to>
                    <xdr:col>10</xdr:col>
                    <xdr:colOff>66675</xdr:colOff>
                    <xdr:row>22</xdr:row>
                    <xdr:rowOff>0</xdr:rowOff>
                  </to>
                </anchor>
              </controlPr>
            </control>
          </mc:Choice>
        </mc:AlternateContent>
        <mc:AlternateContent xmlns:mc="http://schemas.openxmlformats.org/markup-compatibility/2006">
          <mc:Choice Requires="x14">
            <control shapeId="2585" r:id="rId501" name="Check Box 537">
              <controlPr defaultSize="0" autoFill="0" autoLine="0" autoPict="0">
                <anchor moveWithCells="1">
                  <from>
                    <xdr:col>9</xdr:col>
                    <xdr:colOff>66675</xdr:colOff>
                    <xdr:row>20</xdr:row>
                    <xdr:rowOff>152400</xdr:rowOff>
                  </from>
                  <to>
                    <xdr:col>10</xdr:col>
                    <xdr:colOff>66675</xdr:colOff>
                    <xdr:row>22</xdr:row>
                    <xdr:rowOff>0</xdr:rowOff>
                  </to>
                </anchor>
              </controlPr>
            </control>
          </mc:Choice>
        </mc:AlternateContent>
        <mc:AlternateContent xmlns:mc="http://schemas.openxmlformats.org/markup-compatibility/2006">
          <mc:Choice Requires="x14">
            <control shapeId="2586" r:id="rId502" name="Check Box 538">
              <controlPr defaultSize="0" autoFill="0" autoLine="0" autoPict="0">
                <anchor moveWithCells="1">
                  <from>
                    <xdr:col>9</xdr:col>
                    <xdr:colOff>66675</xdr:colOff>
                    <xdr:row>20</xdr:row>
                    <xdr:rowOff>152400</xdr:rowOff>
                  </from>
                  <to>
                    <xdr:col>10</xdr:col>
                    <xdr:colOff>66675</xdr:colOff>
                    <xdr:row>22</xdr:row>
                    <xdr:rowOff>0</xdr:rowOff>
                  </to>
                </anchor>
              </controlPr>
            </control>
          </mc:Choice>
        </mc:AlternateContent>
        <mc:AlternateContent xmlns:mc="http://schemas.openxmlformats.org/markup-compatibility/2006">
          <mc:Choice Requires="x14">
            <control shapeId="2587" r:id="rId503" name="Check Box 539">
              <controlPr defaultSize="0" autoFill="0" autoLine="0" autoPict="0">
                <anchor moveWithCells="1">
                  <from>
                    <xdr:col>9</xdr:col>
                    <xdr:colOff>66675</xdr:colOff>
                    <xdr:row>20</xdr:row>
                    <xdr:rowOff>152400</xdr:rowOff>
                  </from>
                  <to>
                    <xdr:col>10</xdr:col>
                    <xdr:colOff>66675</xdr:colOff>
                    <xdr:row>22</xdr:row>
                    <xdr:rowOff>0</xdr:rowOff>
                  </to>
                </anchor>
              </controlPr>
            </control>
          </mc:Choice>
        </mc:AlternateContent>
        <mc:AlternateContent xmlns:mc="http://schemas.openxmlformats.org/markup-compatibility/2006">
          <mc:Choice Requires="x14">
            <control shapeId="2588" r:id="rId504" name="Check Box 540">
              <controlPr defaultSize="0" autoFill="0" autoLine="0" autoPict="0">
                <anchor moveWithCells="1">
                  <from>
                    <xdr:col>9</xdr:col>
                    <xdr:colOff>66675</xdr:colOff>
                    <xdr:row>20</xdr:row>
                    <xdr:rowOff>152400</xdr:rowOff>
                  </from>
                  <to>
                    <xdr:col>10</xdr:col>
                    <xdr:colOff>66675</xdr:colOff>
                    <xdr:row>22</xdr:row>
                    <xdr:rowOff>0</xdr:rowOff>
                  </to>
                </anchor>
              </controlPr>
            </control>
          </mc:Choice>
        </mc:AlternateContent>
        <mc:AlternateContent xmlns:mc="http://schemas.openxmlformats.org/markup-compatibility/2006">
          <mc:Choice Requires="x14">
            <control shapeId="2589" r:id="rId505" name="Check Box 541">
              <controlPr defaultSize="0" autoFill="0" autoLine="0" autoPict="0">
                <anchor moveWithCells="1">
                  <from>
                    <xdr:col>9</xdr:col>
                    <xdr:colOff>66675</xdr:colOff>
                    <xdr:row>20</xdr:row>
                    <xdr:rowOff>152400</xdr:rowOff>
                  </from>
                  <to>
                    <xdr:col>10</xdr:col>
                    <xdr:colOff>66675</xdr:colOff>
                    <xdr:row>22</xdr:row>
                    <xdr:rowOff>0</xdr:rowOff>
                  </to>
                </anchor>
              </controlPr>
            </control>
          </mc:Choice>
        </mc:AlternateContent>
        <mc:AlternateContent xmlns:mc="http://schemas.openxmlformats.org/markup-compatibility/2006">
          <mc:Choice Requires="x14">
            <control shapeId="2590" r:id="rId506" name="Check Box 542">
              <controlPr defaultSize="0" autoFill="0" autoLine="0" autoPict="0">
                <anchor moveWithCells="1">
                  <from>
                    <xdr:col>9</xdr:col>
                    <xdr:colOff>66675</xdr:colOff>
                    <xdr:row>20</xdr:row>
                    <xdr:rowOff>152400</xdr:rowOff>
                  </from>
                  <to>
                    <xdr:col>10</xdr:col>
                    <xdr:colOff>66675</xdr:colOff>
                    <xdr:row>22</xdr:row>
                    <xdr:rowOff>0</xdr:rowOff>
                  </to>
                </anchor>
              </controlPr>
            </control>
          </mc:Choice>
        </mc:AlternateContent>
        <mc:AlternateContent xmlns:mc="http://schemas.openxmlformats.org/markup-compatibility/2006">
          <mc:Choice Requires="x14">
            <control shapeId="2591" r:id="rId507" name="Check Box 543">
              <controlPr defaultSize="0" autoFill="0" autoLine="0" autoPict="0">
                <anchor moveWithCells="1">
                  <from>
                    <xdr:col>9</xdr:col>
                    <xdr:colOff>66675</xdr:colOff>
                    <xdr:row>20</xdr:row>
                    <xdr:rowOff>152400</xdr:rowOff>
                  </from>
                  <to>
                    <xdr:col>10</xdr:col>
                    <xdr:colOff>66675</xdr:colOff>
                    <xdr:row>22</xdr:row>
                    <xdr:rowOff>0</xdr:rowOff>
                  </to>
                </anchor>
              </controlPr>
            </control>
          </mc:Choice>
        </mc:AlternateContent>
        <mc:AlternateContent xmlns:mc="http://schemas.openxmlformats.org/markup-compatibility/2006">
          <mc:Choice Requires="x14">
            <control shapeId="2592" r:id="rId508" name="Check Box 544">
              <controlPr defaultSize="0" autoFill="0" autoLine="0" autoPict="0">
                <anchor moveWithCells="1">
                  <from>
                    <xdr:col>9</xdr:col>
                    <xdr:colOff>66675</xdr:colOff>
                    <xdr:row>21</xdr:row>
                    <xdr:rowOff>152400</xdr:rowOff>
                  </from>
                  <to>
                    <xdr:col>10</xdr:col>
                    <xdr:colOff>66675</xdr:colOff>
                    <xdr:row>23</xdr:row>
                    <xdr:rowOff>0</xdr:rowOff>
                  </to>
                </anchor>
              </controlPr>
            </control>
          </mc:Choice>
        </mc:AlternateContent>
        <mc:AlternateContent xmlns:mc="http://schemas.openxmlformats.org/markup-compatibility/2006">
          <mc:Choice Requires="x14">
            <control shapeId="2593" r:id="rId509" name="Check Box 545">
              <controlPr defaultSize="0" autoFill="0" autoLine="0" autoPict="0">
                <anchor moveWithCells="1">
                  <from>
                    <xdr:col>9</xdr:col>
                    <xdr:colOff>66675</xdr:colOff>
                    <xdr:row>21</xdr:row>
                    <xdr:rowOff>152400</xdr:rowOff>
                  </from>
                  <to>
                    <xdr:col>10</xdr:col>
                    <xdr:colOff>66675</xdr:colOff>
                    <xdr:row>23</xdr:row>
                    <xdr:rowOff>0</xdr:rowOff>
                  </to>
                </anchor>
              </controlPr>
            </control>
          </mc:Choice>
        </mc:AlternateContent>
        <mc:AlternateContent xmlns:mc="http://schemas.openxmlformats.org/markup-compatibility/2006">
          <mc:Choice Requires="x14">
            <control shapeId="2594" r:id="rId510" name="Check Box 546">
              <controlPr defaultSize="0" autoFill="0" autoLine="0" autoPict="0">
                <anchor moveWithCells="1">
                  <from>
                    <xdr:col>9</xdr:col>
                    <xdr:colOff>66675</xdr:colOff>
                    <xdr:row>21</xdr:row>
                    <xdr:rowOff>152400</xdr:rowOff>
                  </from>
                  <to>
                    <xdr:col>10</xdr:col>
                    <xdr:colOff>66675</xdr:colOff>
                    <xdr:row>23</xdr:row>
                    <xdr:rowOff>0</xdr:rowOff>
                  </to>
                </anchor>
              </controlPr>
            </control>
          </mc:Choice>
        </mc:AlternateContent>
        <mc:AlternateContent xmlns:mc="http://schemas.openxmlformats.org/markup-compatibility/2006">
          <mc:Choice Requires="x14">
            <control shapeId="2595" r:id="rId511" name="Check Box 547">
              <controlPr defaultSize="0" autoFill="0" autoLine="0" autoPict="0">
                <anchor moveWithCells="1">
                  <from>
                    <xdr:col>9</xdr:col>
                    <xdr:colOff>66675</xdr:colOff>
                    <xdr:row>20</xdr:row>
                    <xdr:rowOff>152400</xdr:rowOff>
                  </from>
                  <to>
                    <xdr:col>10</xdr:col>
                    <xdr:colOff>66675</xdr:colOff>
                    <xdr:row>22</xdr:row>
                    <xdr:rowOff>0</xdr:rowOff>
                  </to>
                </anchor>
              </controlPr>
            </control>
          </mc:Choice>
        </mc:AlternateContent>
        <mc:AlternateContent xmlns:mc="http://schemas.openxmlformats.org/markup-compatibility/2006">
          <mc:Choice Requires="x14">
            <control shapeId="2596" r:id="rId512" name="Check Box 548">
              <controlPr defaultSize="0" autoFill="0" autoLine="0" autoPict="0">
                <anchor moveWithCells="1">
                  <from>
                    <xdr:col>9</xdr:col>
                    <xdr:colOff>66675</xdr:colOff>
                    <xdr:row>21</xdr:row>
                    <xdr:rowOff>152400</xdr:rowOff>
                  </from>
                  <to>
                    <xdr:col>10</xdr:col>
                    <xdr:colOff>66675</xdr:colOff>
                    <xdr:row>23</xdr:row>
                    <xdr:rowOff>0</xdr:rowOff>
                  </to>
                </anchor>
              </controlPr>
            </control>
          </mc:Choice>
        </mc:AlternateContent>
        <mc:AlternateContent xmlns:mc="http://schemas.openxmlformats.org/markup-compatibility/2006">
          <mc:Choice Requires="x14">
            <control shapeId="2597" r:id="rId513" name="Check Box 549">
              <controlPr defaultSize="0" autoFill="0" autoLine="0" autoPict="0">
                <anchor moveWithCells="1">
                  <from>
                    <xdr:col>9</xdr:col>
                    <xdr:colOff>66675</xdr:colOff>
                    <xdr:row>21</xdr:row>
                    <xdr:rowOff>152400</xdr:rowOff>
                  </from>
                  <to>
                    <xdr:col>10</xdr:col>
                    <xdr:colOff>66675</xdr:colOff>
                    <xdr:row>23</xdr:row>
                    <xdr:rowOff>0</xdr:rowOff>
                  </to>
                </anchor>
              </controlPr>
            </control>
          </mc:Choice>
        </mc:AlternateContent>
        <mc:AlternateContent xmlns:mc="http://schemas.openxmlformats.org/markup-compatibility/2006">
          <mc:Choice Requires="x14">
            <control shapeId="2598" r:id="rId514" name="Check Box 550">
              <controlPr defaultSize="0" autoFill="0" autoLine="0" autoPict="0">
                <anchor moveWithCells="1">
                  <from>
                    <xdr:col>9</xdr:col>
                    <xdr:colOff>66675</xdr:colOff>
                    <xdr:row>20</xdr:row>
                    <xdr:rowOff>152400</xdr:rowOff>
                  </from>
                  <to>
                    <xdr:col>10</xdr:col>
                    <xdr:colOff>66675</xdr:colOff>
                    <xdr:row>22</xdr:row>
                    <xdr:rowOff>0</xdr:rowOff>
                  </to>
                </anchor>
              </controlPr>
            </control>
          </mc:Choice>
        </mc:AlternateContent>
        <mc:AlternateContent xmlns:mc="http://schemas.openxmlformats.org/markup-compatibility/2006">
          <mc:Choice Requires="x14">
            <control shapeId="2599" r:id="rId515" name="Check Box 551">
              <controlPr defaultSize="0" autoFill="0" autoLine="0" autoPict="0">
                <anchor moveWithCells="1">
                  <from>
                    <xdr:col>9</xdr:col>
                    <xdr:colOff>66675</xdr:colOff>
                    <xdr:row>20</xdr:row>
                    <xdr:rowOff>152400</xdr:rowOff>
                  </from>
                  <to>
                    <xdr:col>10</xdr:col>
                    <xdr:colOff>66675</xdr:colOff>
                    <xdr:row>22</xdr:row>
                    <xdr:rowOff>0</xdr:rowOff>
                  </to>
                </anchor>
              </controlPr>
            </control>
          </mc:Choice>
        </mc:AlternateContent>
        <mc:AlternateContent xmlns:mc="http://schemas.openxmlformats.org/markup-compatibility/2006">
          <mc:Choice Requires="x14">
            <control shapeId="2600" r:id="rId516" name="Check Box 552">
              <controlPr defaultSize="0" autoFill="0" autoLine="0" autoPict="0">
                <anchor moveWithCells="1">
                  <from>
                    <xdr:col>9</xdr:col>
                    <xdr:colOff>66675</xdr:colOff>
                    <xdr:row>21</xdr:row>
                    <xdr:rowOff>152400</xdr:rowOff>
                  </from>
                  <to>
                    <xdr:col>10</xdr:col>
                    <xdr:colOff>66675</xdr:colOff>
                    <xdr:row>23</xdr:row>
                    <xdr:rowOff>0</xdr:rowOff>
                  </to>
                </anchor>
              </controlPr>
            </control>
          </mc:Choice>
        </mc:AlternateContent>
        <mc:AlternateContent xmlns:mc="http://schemas.openxmlformats.org/markup-compatibility/2006">
          <mc:Choice Requires="x14">
            <control shapeId="2601" r:id="rId517" name="Check Box 553">
              <controlPr defaultSize="0" autoFill="0" autoLine="0" autoPict="0">
                <anchor moveWithCells="1">
                  <from>
                    <xdr:col>9</xdr:col>
                    <xdr:colOff>66675</xdr:colOff>
                    <xdr:row>21</xdr:row>
                    <xdr:rowOff>152400</xdr:rowOff>
                  </from>
                  <to>
                    <xdr:col>10</xdr:col>
                    <xdr:colOff>66675</xdr:colOff>
                    <xdr:row>23</xdr:row>
                    <xdr:rowOff>0</xdr:rowOff>
                  </to>
                </anchor>
              </controlPr>
            </control>
          </mc:Choice>
        </mc:AlternateContent>
        <mc:AlternateContent xmlns:mc="http://schemas.openxmlformats.org/markup-compatibility/2006">
          <mc:Choice Requires="x14">
            <control shapeId="2602" r:id="rId518" name="Check Box 554">
              <controlPr defaultSize="0" autoFill="0" autoLine="0" autoPict="0">
                <anchor moveWithCells="1">
                  <from>
                    <xdr:col>9</xdr:col>
                    <xdr:colOff>66675</xdr:colOff>
                    <xdr:row>21</xdr:row>
                    <xdr:rowOff>152400</xdr:rowOff>
                  </from>
                  <to>
                    <xdr:col>10</xdr:col>
                    <xdr:colOff>66675</xdr:colOff>
                    <xdr:row>23</xdr:row>
                    <xdr:rowOff>0</xdr:rowOff>
                  </to>
                </anchor>
              </controlPr>
            </control>
          </mc:Choice>
        </mc:AlternateContent>
        <mc:AlternateContent xmlns:mc="http://schemas.openxmlformats.org/markup-compatibility/2006">
          <mc:Choice Requires="x14">
            <control shapeId="2603" r:id="rId519" name="Check Box 555">
              <controlPr defaultSize="0" autoFill="0" autoLine="0" autoPict="0">
                <anchor moveWithCells="1">
                  <from>
                    <xdr:col>9</xdr:col>
                    <xdr:colOff>66675</xdr:colOff>
                    <xdr:row>20</xdr:row>
                    <xdr:rowOff>152400</xdr:rowOff>
                  </from>
                  <to>
                    <xdr:col>10</xdr:col>
                    <xdr:colOff>66675</xdr:colOff>
                    <xdr:row>22</xdr:row>
                    <xdr:rowOff>0</xdr:rowOff>
                  </to>
                </anchor>
              </controlPr>
            </control>
          </mc:Choice>
        </mc:AlternateContent>
        <mc:AlternateContent xmlns:mc="http://schemas.openxmlformats.org/markup-compatibility/2006">
          <mc:Choice Requires="x14">
            <control shapeId="2604" r:id="rId520" name="Check Box 556">
              <controlPr defaultSize="0" autoFill="0" autoLine="0" autoPict="0">
                <anchor moveWithCells="1">
                  <from>
                    <xdr:col>9</xdr:col>
                    <xdr:colOff>66675</xdr:colOff>
                    <xdr:row>21</xdr:row>
                    <xdr:rowOff>152400</xdr:rowOff>
                  </from>
                  <to>
                    <xdr:col>10</xdr:col>
                    <xdr:colOff>66675</xdr:colOff>
                    <xdr:row>23</xdr:row>
                    <xdr:rowOff>0</xdr:rowOff>
                  </to>
                </anchor>
              </controlPr>
            </control>
          </mc:Choice>
        </mc:AlternateContent>
        <mc:AlternateContent xmlns:mc="http://schemas.openxmlformats.org/markup-compatibility/2006">
          <mc:Choice Requires="x14">
            <control shapeId="2605" r:id="rId521" name="Check Box 557">
              <controlPr defaultSize="0" autoFill="0" autoLine="0" autoPict="0">
                <anchor moveWithCells="1">
                  <from>
                    <xdr:col>9</xdr:col>
                    <xdr:colOff>66675</xdr:colOff>
                    <xdr:row>21</xdr:row>
                    <xdr:rowOff>152400</xdr:rowOff>
                  </from>
                  <to>
                    <xdr:col>10</xdr:col>
                    <xdr:colOff>66675</xdr:colOff>
                    <xdr:row>23</xdr:row>
                    <xdr:rowOff>0</xdr:rowOff>
                  </to>
                </anchor>
              </controlPr>
            </control>
          </mc:Choice>
        </mc:AlternateContent>
        <mc:AlternateContent xmlns:mc="http://schemas.openxmlformats.org/markup-compatibility/2006">
          <mc:Choice Requires="x14">
            <control shapeId="2606" r:id="rId522" name="Check Box 558">
              <controlPr defaultSize="0" autoFill="0" autoLine="0" autoPict="0">
                <anchor moveWithCells="1">
                  <from>
                    <xdr:col>9</xdr:col>
                    <xdr:colOff>66675</xdr:colOff>
                    <xdr:row>20</xdr:row>
                    <xdr:rowOff>152400</xdr:rowOff>
                  </from>
                  <to>
                    <xdr:col>10</xdr:col>
                    <xdr:colOff>66675</xdr:colOff>
                    <xdr:row>22</xdr:row>
                    <xdr:rowOff>0</xdr:rowOff>
                  </to>
                </anchor>
              </controlPr>
            </control>
          </mc:Choice>
        </mc:AlternateContent>
        <mc:AlternateContent xmlns:mc="http://schemas.openxmlformats.org/markup-compatibility/2006">
          <mc:Choice Requires="x14">
            <control shapeId="2607" r:id="rId523" name="Check Box 559">
              <controlPr defaultSize="0" autoFill="0" autoLine="0" autoPict="0">
                <anchor moveWithCells="1">
                  <from>
                    <xdr:col>9</xdr:col>
                    <xdr:colOff>66675</xdr:colOff>
                    <xdr:row>20</xdr:row>
                    <xdr:rowOff>152400</xdr:rowOff>
                  </from>
                  <to>
                    <xdr:col>10</xdr:col>
                    <xdr:colOff>66675</xdr:colOff>
                    <xdr:row>22</xdr:row>
                    <xdr:rowOff>0</xdr:rowOff>
                  </to>
                </anchor>
              </controlPr>
            </control>
          </mc:Choice>
        </mc:AlternateContent>
        <mc:AlternateContent xmlns:mc="http://schemas.openxmlformats.org/markup-compatibility/2006">
          <mc:Choice Requires="x14">
            <control shapeId="2608" r:id="rId524" name="Check Box 560">
              <controlPr defaultSize="0" autoFill="0" autoLine="0" autoPict="0">
                <anchor moveWithCells="1">
                  <from>
                    <xdr:col>9</xdr:col>
                    <xdr:colOff>66675</xdr:colOff>
                    <xdr:row>21</xdr:row>
                    <xdr:rowOff>152400</xdr:rowOff>
                  </from>
                  <to>
                    <xdr:col>10</xdr:col>
                    <xdr:colOff>66675</xdr:colOff>
                    <xdr:row>23</xdr:row>
                    <xdr:rowOff>0</xdr:rowOff>
                  </to>
                </anchor>
              </controlPr>
            </control>
          </mc:Choice>
        </mc:AlternateContent>
        <mc:AlternateContent xmlns:mc="http://schemas.openxmlformats.org/markup-compatibility/2006">
          <mc:Choice Requires="x14">
            <control shapeId="2609" r:id="rId525" name="Check Box 561">
              <controlPr defaultSize="0" autoFill="0" autoLine="0" autoPict="0">
                <anchor moveWithCells="1">
                  <from>
                    <xdr:col>9</xdr:col>
                    <xdr:colOff>66675</xdr:colOff>
                    <xdr:row>21</xdr:row>
                    <xdr:rowOff>152400</xdr:rowOff>
                  </from>
                  <to>
                    <xdr:col>10</xdr:col>
                    <xdr:colOff>66675</xdr:colOff>
                    <xdr:row>23</xdr:row>
                    <xdr:rowOff>0</xdr:rowOff>
                  </to>
                </anchor>
              </controlPr>
            </control>
          </mc:Choice>
        </mc:AlternateContent>
        <mc:AlternateContent xmlns:mc="http://schemas.openxmlformats.org/markup-compatibility/2006">
          <mc:Choice Requires="x14">
            <control shapeId="2610" r:id="rId526" name="Check Box 562">
              <controlPr defaultSize="0" autoFill="0" autoLine="0" autoPict="0">
                <anchor moveWithCells="1">
                  <from>
                    <xdr:col>9</xdr:col>
                    <xdr:colOff>66675</xdr:colOff>
                    <xdr:row>20</xdr:row>
                    <xdr:rowOff>152400</xdr:rowOff>
                  </from>
                  <to>
                    <xdr:col>10</xdr:col>
                    <xdr:colOff>66675</xdr:colOff>
                    <xdr:row>22</xdr:row>
                    <xdr:rowOff>0</xdr:rowOff>
                  </to>
                </anchor>
              </controlPr>
            </control>
          </mc:Choice>
        </mc:AlternateContent>
        <mc:AlternateContent xmlns:mc="http://schemas.openxmlformats.org/markup-compatibility/2006">
          <mc:Choice Requires="x14">
            <control shapeId="2611" r:id="rId527" name="Check Box 563">
              <controlPr defaultSize="0" autoFill="0" autoLine="0" autoPict="0">
                <anchor moveWithCells="1">
                  <from>
                    <xdr:col>9</xdr:col>
                    <xdr:colOff>66675</xdr:colOff>
                    <xdr:row>20</xdr:row>
                    <xdr:rowOff>152400</xdr:rowOff>
                  </from>
                  <to>
                    <xdr:col>10</xdr:col>
                    <xdr:colOff>66675</xdr:colOff>
                    <xdr:row>22</xdr:row>
                    <xdr:rowOff>0</xdr:rowOff>
                  </to>
                </anchor>
              </controlPr>
            </control>
          </mc:Choice>
        </mc:AlternateContent>
        <mc:AlternateContent xmlns:mc="http://schemas.openxmlformats.org/markup-compatibility/2006">
          <mc:Choice Requires="x14">
            <control shapeId="2612" r:id="rId528" name="Check Box 564">
              <controlPr defaultSize="0" autoFill="0" autoLine="0" autoPict="0">
                <anchor moveWithCells="1">
                  <from>
                    <xdr:col>9</xdr:col>
                    <xdr:colOff>66675</xdr:colOff>
                    <xdr:row>21</xdr:row>
                    <xdr:rowOff>152400</xdr:rowOff>
                  </from>
                  <to>
                    <xdr:col>10</xdr:col>
                    <xdr:colOff>66675</xdr:colOff>
                    <xdr:row>23</xdr:row>
                    <xdr:rowOff>0</xdr:rowOff>
                  </to>
                </anchor>
              </controlPr>
            </control>
          </mc:Choice>
        </mc:AlternateContent>
        <mc:AlternateContent xmlns:mc="http://schemas.openxmlformats.org/markup-compatibility/2006">
          <mc:Choice Requires="x14">
            <control shapeId="2613" r:id="rId529" name="Check Box 565">
              <controlPr defaultSize="0" autoFill="0" autoLine="0" autoPict="0">
                <anchor moveWithCells="1">
                  <from>
                    <xdr:col>9</xdr:col>
                    <xdr:colOff>66675</xdr:colOff>
                    <xdr:row>20</xdr:row>
                    <xdr:rowOff>152400</xdr:rowOff>
                  </from>
                  <to>
                    <xdr:col>10</xdr:col>
                    <xdr:colOff>66675</xdr:colOff>
                    <xdr:row>22</xdr:row>
                    <xdr:rowOff>0</xdr:rowOff>
                  </to>
                </anchor>
              </controlPr>
            </control>
          </mc:Choice>
        </mc:AlternateContent>
        <mc:AlternateContent xmlns:mc="http://schemas.openxmlformats.org/markup-compatibility/2006">
          <mc:Choice Requires="x14">
            <control shapeId="2614" r:id="rId530" name="Check Box 566">
              <controlPr defaultSize="0" autoFill="0" autoLine="0" autoPict="0">
                <anchor moveWithCells="1">
                  <from>
                    <xdr:col>9</xdr:col>
                    <xdr:colOff>66675</xdr:colOff>
                    <xdr:row>20</xdr:row>
                    <xdr:rowOff>152400</xdr:rowOff>
                  </from>
                  <to>
                    <xdr:col>10</xdr:col>
                    <xdr:colOff>66675</xdr:colOff>
                    <xdr:row>22</xdr:row>
                    <xdr:rowOff>0</xdr:rowOff>
                  </to>
                </anchor>
              </controlPr>
            </control>
          </mc:Choice>
        </mc:AlternateContent>
        <mc:AlternateContent xmlns:mc="http://schemas.openxmlformats.org/markup-compatibility/2006">
          <mc:Choice Requires="x14">
            <control shapeId="2615" r:id="rId531" name="Check Box 567">
              <controlPr defaultSize="0" autoFill="0" autoLine="0" autoPict="0">
                <anchor moveWithCells="1">
                  <from>
                    <xdr:col>9</xdr:col>
                    <xdr:colOff>66675</xdr:colOff>
                    <xdr:row>21</xdr:row>
                    <xdr:rowOff>152400</xdr:rowOff>
                  </from>
                  <to>
                    <xdr:col>10</xdr:col>
                    <xdr:colOff>66675</xdr:colOff>
                    <xdr:row>23</xdr:row>
                    <xdr:rowOff>0</xdr:rowOff>
                  </to>
                </anchor>
              </controlPr>
            </control>
          </mc:Choice>
        </mc:AlternateContent>
        <mc:AlternateContent xmlns:mc="http://schemas.openxmlformats.org/markup-compatibility/2006">
          <mc:Choice Requires="x14">
            <control shapeId="2616" r:id="rId532" name="Check Box 568">
              <controlPr defaultSize="0" autoFill="0" autoLine="0" autoPict="0">
                <anchor moveWithCells="1">
                  <from>
                    <xdr:col>9</xdr:col>
                    <xdr:colOff>66675</xdr:colOff>
                    <xdr:row>21</xdr:row>
                    <xdr:rowOff>152400</xdr:rowOff>
                  </from>
                  <to>
                    <xdr:col>10</xdr:col>
                    <xdr:colOff>66675</xdr:colOff>
                    <xdr:row>23</xdr:row>
                    <xdr:rowOff>0</xdr:rowOff>
                  </to>
                </anchor>
              </controlPr>
            </control>
          </mc:Choice>
        </mc:AlternateContent>
        <mc:AlternateContent xmlns:mc="http://schemas.openxmlformats.org/markup-compatibility/2006">
          <mc:Choice Requires="x14">
            <control shapeId="2617" r:id="rId533" name="Check Box 569">
              <controlPr defaultSize="0" autoFill="0" autoLine="0" autoPict="0">
                <anchor moveWithCells="1">
                  <from>
                    <xdr:col>9</xdr:col>
                    <xdr:colOff>66675</xdr:colOff>
                    <xdr:row>20</xdr:row>
                    <xdr:rowOff>152400</xdr:rowOff>
                  </from>
                  <to>
                    <xdr:col>10</xdr:col>
                    <xdr:colOff>66675</xdr:colOff>
                    <xdr:row>22</xdr:row>
                    <xdr:rowOff>0</xdr:rowOff>
                  </to>
                </anchor>
              </controlPr>
            </control>
          </mc:Choice>
        </mc:AlternateContent>
        <mc:AlternateContent xmlns:mc="http://schemas.openxmlformats.org/markup-compatibility/2006">
          <mc:Choice Requires="x14">
            <control shapeId="2618" r:id="rId534" name="Check Box 570">
              <controlPr defaultSize="0" autoFill="0" autoLine="0" autoPict="0">
                <anchor moveWithCells="1">
                  <from>
                    <xdr:col>9</xdr:col>
                    <xdr:colOff>66675</xdr:colOff>
                    <xdr:row>20</xdr:row>
                    <xdr:rowOff>152400</xdr:rowOff>
                  </from>
                  <to>
                    <xdr:col>10</xdr:col>
                    <xdr:colOff>66675</xdr:colOff>
                    <xdr:row>22</xdr:row>
                    <xdr:rowOff>0</xdr:rowOff>
                  </to>
                </anchor>
              </controlPr>
            </control>
          </mc:Choice>
        </mc:AlternateContent>
        <mc:AlternateContent xmlns:mc="http://schemas.openxmlformats.org/markup-compatibility/2006">
          <mc:Choice Requires="x14">
            <control shapeId="2619" r:id="rId535" name="Check Box 571">
              <controlPr defaultSize="0" autoFill="0" autoLine="0" autoPict="0">
                <anchor moveWithCells="1">
                  <from>
                    <xdr:col>9</xdr:col>
                    <xdr:colOff>66675</xdr:colOff>
                    <xdr:row>21</xdr:row>
                    <xdr:rowOff>152400</xdr:rowOff>
                  </from>
                  <to>
                    <xdr:col>10</xdr:col>
                    <xdr:colOff>66675</xdr:colOff>
                    <xdr:row>23</xdr:row>
                    <xdr:rowOff>0</xdr:rowOff>
                  </to>
                </anchor>
              </controlPr>
            </control>
          </mc:Choice>
        </mc:AlternateContent>
        <mc:AlternateContent xmlns:mc="http://schemas.openxmlformats.org/markup-compatibility/2006">
          <mc:Choice Requires="x14">
            <control shapeId="2620" r:id="rId536" name="Check Box 572">
              <controlPr defaultSize="0" autoFill="0" autoLine="0" autoPict="0">
                <anchor moveWithCells="1">
                  <from>
                    <xdr:col>9</xdr:col>
                    <xdr:colOff>66675</xdr:colOff>
                    <xdr:row>21</xdr:row>
                    <xdr:rowOff>152400</xdr:rowOff>
                  </from>
                  <to>
                    <xdr:col>10</xdr:col>
                    <xdr:colOff>66675</xdr:colOff>
                    <xdr:row>23</xdr:row>
                    <xdr:rowOff>0</xdr:rowOff>
                  </to>
                </anchor>
              </controlPr>
            </control>
          </mc:Choice>
        </mc:AlternateContent>
        <mc:AlternateContent xmlns:mc="http://schemas.openxmlformats.org/markup-compatibility/2006">
          <mc:Choice Requires="x14">
            <control shapeId="2621" r:id="rId537" name="Check Box 573">
              <controlPr defaultSize="0" autoFill="0" autoLine="0" autoPict="0">
                <anchor moveWithCells="1">
                  <from>
                    <xdr:col>9</xdr:col>
                    <xdr:colOff>66675</xdr:colOff>
                    <xdr:row>21</xdr:row>
                    <xdr:rowOff>152400</xdr:rowOff>
                  </from>
                  <to>
                    <xdr:col>10</xdr:col>
                    <xdr:colOff>66675</xdr:colOff>
                    <xdr:row>23</xdr:row>
                    <xdr:rowOff>0</xdr:rowOff>
                  </to>
                </anchor>
              </controlPr>
            </control>
          </mc:Choice>
        </mc:AlternateContent>
        <mc:AlternateContent xmlns:mc="http://schemas.openxmlformats.org/markup-compatibility/2006">
          <mc:Choice Requires="x14">
            <control shapeId="2622" r:id="rId538" name="Check Box 574">
              <controlPr defaultSize="0" autoFill="0" autoLine="0" autoPict="0">
                <anchor moveWithCells="1">
                  <from>
                    <xdr:col>9</xdr:col>
                    <xdr:colOff>66675</xdr:colOff>
                    <xdr:row>21</xdr:row>
                    <xdr:rowOff>152400</xdr:rowOff>
                  </from>
                  <to>
                    <xdr:col>10</xdr:col>
                    <xdr:colOff>66675</xdr:colOff>
                    <xdr:row>23</xdr:row>
                    <xdr:rowOff>0</xdr:rowOff>
                  </to>
                </anchor>
              </controlPr>
            </control>
          </mc:Choice>
        </mc:AlternateContent>
        <mc:AlternateContent xmlns:mc="http://schemas.openxmlformats.org/markup-compatibility/2006">
          <mc:Choice Requires="x14">
            <control shapeId="2623" r:id="rId539" name="Check Box 575">
              <controlPr defaultSize="0" autoFill="0" autoLine="0" autoPict="0">
                <anchor moveWithCells="1">
                  <from>
                    <xdr:col>9</xdr:col>
                    <xdr:colOff>66675</xdr:colOff>
                    <xdr:row>21</xdr:row>
                    <xdr:rowOff>152400</xdr:rowOff>
                  </from>
                  <to>
                    <xdr:col>10</xdr:col>
                    <xdr:colOff>66675</xdr:colOff>
                    <xdr:row>23</xdr:row>
                    <xdr:rowOff>0</xdr:rowOff>
                  </to>
                </anchor>
              </controlPr>
            </control>
          </mc:Choice>
        </mc:AlternateContent>
        <mc:AlternateContent xmlns:mc="http://schemas.openxmlformats.org/markup-compatibility/2006">
          <mc:Choice Requires="x14">
            <control shapeId="2624" r:id="rId540" name="Check Box 576">
              <controlPr defaultSize="0" autoFill="0" autoLine="0" autoPict="0">
                <anchor moveWithCells="1">
                  <from>
                    <xdr:col>9</xdr:col>
                    <xdr:colOff>66675</xdr:colOff>
                    <xdr:row>21</xdr:row>
                    <xdr:rowOff>152400</xdr:rowOff>
                  </from>
                  <to>
                    <xdr:col>10</xdr:col>
                    <xdr:colOff>66675</xdr:colOff>
                    <xdr:row>23</xdr:row>
                    <xdr:rowOff>0</xdr:rowOff>
                  </to>
                </anchor>
              </controlPr>
            </control>
          </mc:Choice>
        </mc:AlternateContent>
        <mc:AlternateContent xmlns:mc="http://schemas.openxmlformats.org/markup-compatibility/2006">
          <mc:Choice Requires="x14">
            <control shapeId="2625" r:id="rId541" name="Check Box 577">
              <controlPr defaultSize="0" autoFill="0" autoLine="0" autoPict="0">
                <anchor moveWithCells="1">
                  <from>
                    <xdr:col>9</xdr:col>
                    <xdr:colOff>66675</xdr:colOff>
                    <xdr:row>21</xdr:row>
                    <xdr:rowOff>152400</xdr:rowOff>
                  </from>
                  <to>
                    <xdr:col>10</xdr:col>
                    <xdr:colOff>66675</xdr:colOff>
                    <xdr:row>23</xdr:row>
                    <xdr:rowOff>0</xdr:rowOff>
                  </to>
                </anchor>
              </controlPr>
            </control>
          </mc:Choice>
        </mc:AlternateContent>
        <mc:AlternateContent xmlns:mc="http://schemas.openxmlformats.org/markup-compatibility/2006">
          <mc:Choice Requires="x14">
            <control shapeId="2626" r:id="rId542" name="Check Box 578">
              <controlPr defaultSize="0" autoFill="0" autoLine="0" autoPict="0">
                <anchor moveWithCells="1">
                  <from>
                    <xdr:col>9</xdr:col>
                    <xdr:colOff>66675</xdr:colOff>
                    <xdr:row>21</xdr:row>
                    <xdr:rowOff>152400</xdr:rowOff>
                  </from>
                  <to>
                    <xdr:col>10</xdr:col>
                    <xdr:colOff>66675</xdr:colOff>
                    <xdr:row>23</xdr:row>
                    <xdr:rowOff>0</xdr:rowOff>
                  </to>
                </anchor>
              </controlPr>
            </control>
          </mc:Choice>
        </mc:AlternateContent>
        <mc:AlternateContent xmlns:mc="http://schemas.openxmlformats.org/markup-compatibility/2006">
          <mc:Choice Requires="x14">
            <control shapeId="2627" r:id="rId543" name="Check Box 579">
              <controlPr defaultSize="0" autoFill="0" autoLine="0" autoPict="0">
                <anchor moveWithCells="1">
                  <from>
                    <xdr:col>9</xdr:col>
                    <xdr:colOff>66675</xdr:colOff>
                    <xdr:row>21</xdr:row>
                    <xdr:rowOff>152400</xdr:rowOff>
                  </from>
                  <to>
                    <xdr:col>10</xdr:col>
                    <xdr:colOff>66675</xdr:colOff>
                    <xdr:row>23</xdr:row>
                    <xdr:rowOff>0</xdr:rowOff>
                  </to>
                </anchor>
              </controlPr>
            </control>
          </mc:Choice>
        </mc:AlternateContent>
        <mc:AlternateContent xmlns:mc="http://schemas.openxmlformats.org/markup-compatibility/2006">
          <mc:Choice Requires="x14">
            <control shapeId="2628" r:id="rId544" name="Check Box 580">
              <controlPr defaultSize="0" autoFill="0" autoLine="0" autoPict="0">
                <anchor moveWithCells="1">
                  <from>
                    <xdr:col>9</xdr:col>
                    <xdr:colOff>66675</xdr:colOff>
                    <xdr:row>21</xdr:row>
                    <xdr:rowOff>152400</xdr:rowOff>
                  </from>
                  <to>
                    <xdr:col>10</xdr:col>
                    <xdr:colOff>66675</xdr:colOff>
                    <xdr:row>23</xdr:row>
                    <xdr:rowOff>0</xdr:rowOff>
                  </to>
                </anchor>
              </controlPr>
            </control>
          </mc:Choice>
        </mc:AlternateContent>
        <mc:AlternateContent xmlns:mc="http://schemas.openxmlformats.org/markup-compatibility/2006">
          <mc:Choice Requires="x14">
            <control shapeId="2629" r:id="rId545" name="Check Box 581">
              <controlPr defaultSize="0" autoFill="0" autoLine="0" autoPict="0">
                <anchor moveWithCells="1">
                  <from>
                    <xdr:col>9</xdr:col>
                    <xdr:colOff>66675</xdr:colOff>
                    <xdr:row>21</xdr:row>
                    <xdr:rowOff>152400</xdr:rowOff>
                  </from>
                  <to>
                    <xdr:col>10</xdr:col>
                    <xdr:colOff>66675</xdr:colOff>
                    <xdr:row>23</xdr:row>
                    <xdr:rowOff>0</xdr:rowOff>
                  </to>
                </anchor>
              </controlPr>
            </control>
          </mc:Choice>
        </mc:AlternateContent>
        <mc:AlternateContent xmlns:mc="http://schemas.openxmlformats.org/markup-compatibility/2006">
          <mc:Choice Requires="x14">
            <control shapeId="2630" r:id="rId546" name="Check Box 582">
              <controlPr defaultSize="0" autoFill="0" autoLine="0" autoPict="0">
                <anchor moveWithCells="1">
                  <from>
                    <xdr:col>9</xdr:col>
                    <xdr:colOff>66675</xdr:colOff>
                    <xdr:row>21</xdr:row>
                    <xdr:rowOff>152400</xdr:rowOff>
                  </from>
                  <to>
                    <xdr:col>10</xdr:col>
                    <xdr:colOff>66675</xdr:colOff>
                    <xdr:row>23</xdr:row>
                    <xdr:rowOff>0</xdr:rowOff>
                  </to>
                </anchor>
              </controlPr>
            </control>
          </mc:Choice>
        </mc:AlternateContent>
        <mc:AlternateContent xmlns:mc="http://schemas.openxmlformats.org/markup-compatibility/2006">
          <mc:Choice Requires="x14">
            <control shapeId="2631" r:id="rId547" name="Check Box 583">
              <controlPr defaultSize="0" autoFill="0" autoLine="0" autoPict="0">
                <anchor moveWithCells="1">
                  <from>
                    <xdr:col>9</xdr:col>
                    <xdr:colOff>66675</xdr:colOff>
                    <xdr:row>21</xdr:row>
                    <xdr:rowOff>152400</xdr:rowOff>
                  </from>
                  <to>
                    <xdr:col>10</xdr:col>
                    <xdr:colOff>66675</xdr:colOff>
                    <xdr:row>23</xdr:row>
                    <xdr:rowOff>0</xdr:rowOff>
                  </to>
                </anchor>
              </controlPr>
            </control>
          </mc:Choice>
        </mc:AlternateContent>
        <mc:AlternateContent xmlns:mc="http://schemas.openxmlformats.org/markup-compatibility/2006">
          <mc:Choice Requires="x14">
            <control shapeId="2632" r:id="rId548" name="Check Box 584">
              <controlPr defaultSize="0" autoFill="0" autoLine="0" autoPict="0">
                <anchor moveWithCells="1">
                  <from>
                    <xdr:col>9</xdr:col>
                    <xdr:colOff>66675</xdr:colOff>
                    <xdr:row>21</xdr:row>
                    <xdr:rowOff>152400</xdr:rowOff>
                  </from>
                  <to>
                    <xdr:col>10</xdr:col>
                    <xdr:colOff>66675</xdr:colOff>
                    <xdr:row>23</xdr:row>
                    <xdr:rowOff>0</xdr:rowOff>
                  </to>
                </anchor>
              </controlPr>
            </control>
          </mc:Choice>
        </mc:AlternateContent>
        <mc:AlternateContent xmlns:mc="http://schemas.openxmlformats.org/markup-compatibility/2006">
          <mc:Choice Requires="x14">
            <control shapeId="2633" r:id="rId549" name="Check Box 585">
              <controlPr defaultSize="0" autoFill="0" autoLine="0" autoPict="0">
                <anchor moveWithCells="1">
                  <from>
                    <xdr:col>9</xdr:col>
                    <xdr:colOff>66675</xdr:colOff>
                    <xdr:row>21</xdr:row>
                    <xdr:rowOff>152400</xdr:rowOff>
                  </from>
                  <to>
                    <xdr:col>10</xdr:col>
                    <xdr:colOff>66675</xdr:colOff>
                    <xdr:row>23</xdr:row>
                    <xdr:rowOff>0</xdr:rowOff>
                  </to>
                </anchor>
              </controlPr>
            </control>
          </mc:Choice>
        </mc:AlternateContent>
        <mc:AlternateContent xmlns:mc="http://schemas.openxmlformats.org/markup-compatibility/2006">
          <mc:Choice Requires="x14">
            <control shapeId="2634" r:id="rId550" name="Check Box 586">
              <controlPr defaultSize="0" autoFill="0" autoLine="0" autoPict="0">
                <anchor moveWithCells="1">
                  <from>
                    <xdr:col>9</xdr:col>
                    <xdr:colOff>66675</xdr:colOff>
                    <xdr:row>21</xdr:row>
                    <xdr:rowOff>152400</xdr:rowOff>
                  </from>
                  <to>
                    <xdr:col>10</xdr:col>
                    <xdr:colOff>66675</xdr:colOff>
                    <xdr:row>23</xdr:row>
                    <xdr:rowOff>0</xdr:rowOff>
                  </to>
                </anchor>
              </controlPr>
            </control>
          </mc:Choice>
        </mc:AlternateContent>
        <mc:AlternateContent xmlns:mc="http://schemas.openxmlformats.org/markup-compatibility/2006">
          <mc:Choice Requires="x14">
            <control shapeId="2635" r:id="rId551" name="Check Box 587">
              <controlPr defaultSize="0" autoFill="0" autoLine="0" autoPict="0">
                <anchor moveWithCells="1">
                  <from>
                    <xdr:col>9</xdr:col>
                    <xdr:colOff>66675</xdr:colOff>
                    <xdr:row>21</xdr:row>
                    <xdr:rowOff>152400</xdr:rowOff>
                  </from>
                  <to>
                    <xdr:col>10</xdr:col>
                    <xdr:colOff>66675</xdr:colOff>
                    <xdr:row>23</xdr:row>
                    <xdr:rowOff>0</xdr:rowOff>
                  </to>
                </anchor>
              </controlPr>
            </control>
          </mc:Choice>
        </mc:AlternateContent>
        <mc:AlternateContent xmlns:mc="http://schemas.openxmlformats.org/markup-compatibility/2006">
          <mc:Choice Requires="x14">
            <control shapeId="2636" r:id="rId552" name="Check Box 588">
              <controlPr defaultSize="0" autoFill="0" autoLine="0" autoPict="0">
                <anchor moveWithCells="1">
                  <from>
                    <xdr:col>9</xdr:col>
                    <xdr:colOff>66675</xdr:colOff>
                    <xdr:row>22</xdr:row>
                    <xdr:rowOff>152400</xdr:rowOff>
                  </from>
                  <to>
                    <xdr:col>10</xdr:col>
                    <xdr:colOff>66675</xdr:colOff>
                    <xdr:row>24</xdr:row>
                    <xdr:rowOff>0</xdr:rowOff>
                  </to>
                </anchor>
              </controlPr>
            </control>
          </mc:Choice>
        </mc:AlternateContent>
        <mc:AlternateContent xmlns:mc="http://schemas.openxmlformats.org/markup-compatibility/2006">
          <mc:Choice Requires="x14">
            <control shapeId="2637" r:id="rId553" name="Check Box 589">
              <controlPr defaultSize="0" autoFill="0" autoLine="0" autoPict="0">
                <anchor moveWithCells="1">
                  <from>
                    <xdr:col>9</xdr:col>
                    <xdr:colOff>66675</xdr:colOff>
                    <xdr:row>22</xdr:row>
                    <xdr:rowOff>152400</xdr:rowOff>
                  </from>
                  <to>
                    <xdr:col>10</xdr:col>
                    <xdr:colOff>66675</xdr:colOff>
                    <xdr:row>24</xdr:row>
                    <xdr:rowOff>0</xdr:rowOff>
                  </to>
                </anchor>
              </controlPr>
            </control>
          </mc:Choice>
        </mc:AlternateContent>
        <mc:AlternateContent xmlns:mc="http://schemas.openxmlformats.org/markup-compatibility/2006">
          <mc:Choice Requires="x14">
            <control shapeId="2638" r:id="rId554" name="Check Box 590">
              <controlPr defaultSize="0" autoFill="0" autoLine="0" autoPict="0">
                <anchor moveWithCells="1">
                  <from>
                    <xdr:col>9</xdr:col>
                    <xdr:colOff>66675</xdr:colOff>
                    <xdr:row>22</xdr:row>
                    <xdr:rowOff>152400</xdr:rowOff>
                  </from>
                  <to>
                    <xdr:col>10</xdr:col>
                    <xdr:colOff>66675</xdr:colOff>
                    <xdr:row>24</xdr:row>
                    <xdr:rowOff>0</xdr:rowOff>
                  </to>
                </anchor>
              </controlPr>
            </control>
          </mc:Choice>
        </mc:AlternateContent>
        <mc:AlternateContent xmlns:mc="http://schemas.openxmlformats.org/markup-compatibility/2006">
          <mc:Choice Requires="x14">
            <control shapeId="2639" r:id="rId555" name="Check Box 591">
              <controlPr defaultSize="0" autoFill="0" autoLine="0" autoPict="0">
                <anchor moveWithCells="1">
                  <from>
                    <xdr:col>9</xdr:col>
                    <xdr:colOff>66675</xdr:colOff>
                    <xdr:row>21</xdr:row>
                    <xdr:rowOff>152400</xdr:rowOff>
                  </from>
                  <to>
                    <xdr:col>10</xdr:col>
                    <xdr:colOff>66675</xdr:colOff>
                    <xdr:row>23</xdr:row>
                    <xdr:rowOff>0</xdr:rowOff>
                  </to>
                </anchor>
              </controlPr>
            </control>
          </mc:Choice>
        </mc:AlternateContent>
        <mc:AlternateContent xmlns:mc="http://schemas.openxmlformats.org/markup-compatibility/2006">
          <mc:Choice Requires="x14">
            <control shapeId="2640" r:id="rId556" name="Check Box 592">
              <controlPr defaultSize="0" autoFill="0" autoLine="0" autoPict="0">
                <anchor moveWithCells="1">
                  <from>
                    <xdr:col>9</xdr:col>
                    <xdr:colOff>66675</xdr:colOff>
                    <xdr:row>22</xdr:row>
                    <xdr:rowOff>152400</xdr:rowOff>
                  </from>
                  <to>
                    <xdr:col>10</xdr:col>
                    <xdr:colOff>66675</xdr:colOff>
                    <xdr:row>24</xdr:row>
                    <xdr:rowOff>0</xdr:rowOff>
                  </to>
                </anchor>
              </controlPr>
            </control>
          </mc:Choice>
        </mc:AlternateContent>
        <mc:AlternateContent xmlns:mc="http://schemas.openxmlformats.org/markup-compatibility/2006">
          <mc:Choice Requires="x14">
            <control shapeId="2641" r:id="rId557" name="Check Box 593">
              <controlPr defaultSize="0" autoFill="0" autoLine="0" autoPict="0">
                <anchor moveWithCells="1">
                  <from>
                    <xdr:col>9</xdr:col>
                    <xdr:colOff>66675</xdr:colOff>
                    <xdr:row>22</xdr:row>
                    <xdr:rowOff>152400</xdr:rowOff>
                  </from>
                  <to>
                    <xdr:col>10</xdr:col>
                    <xdr:colOff>66675</xdr:colOff>
                    <xdr:row>24</xdr:row>
                    <xdr:rowOff>0</xdr:rowOff>
                  </to>
                </anchor>
              </controlPr>
            </control>
          </mc:Choice>
        </mc:AlternateContent>
        <mc:AlternateContent xmlns:mc="http://schemas.openxmlformats.org/markup-compatibility/2006">
          <mc:Choice Requires="x14">
            <control shapeId="2642" r:id="rId558" name="Check Box 594">
              <controlPr defaultSize="0" autoFill="0" autoLine="0" autoPict="0">
                <anchor moveWithCells="1">
                  <from>
                    <xdr:col>9</xdr:col>
                    <xdr:colOff>66675</xdr:colOff>
                    <xdr:row>21</xdr:row>
                    <xdr:rowOff>152400</xdr:rowOff>
                  </from>
                  <to>
                    <xdr:col>10</xdr:col>
                    <xdr:colOff>66675</xdr:colOff>
                    <xdr:row>23</xdr:row>
                    <xdr:rowOff>0</xdr:rowOff>
                  </to>
                </anchor>
              </controlPr>
            </control>
          </mc:Choice>
        </mc:AlternateContent>
        <mc:AlternateContent xmlns:mc="http://schemas.openxmlformats.org/markup-compatibility/2006">
          <mc:Choice Requires="x14">
            <control shapeId="2643" r:id="rId559" name="Check Box 595">
              <controlPr defaultSize="0" autoFill="0" autoLine="0" autoPict="0">
                <anchor moveWithCells="1">
                  <from>
                    <xdr:col>9</xdr:col>
                    <xdr:colOff>66675</xdr:colOff>
                    <xdr:row>21</xdr:row>
                    <xdr:rowOff>152400</xdr:rowOff>
                  </from>
                  <to>
                    <xdr:col>10</xdr:col>
                    <xdr:colOff>66675</xdr:colOff>
                    <xdr:row>23</xdr:row>
                    <xdr:rowOff>0</xdr:rowOff>
                  </to>
                </anchor>
              </controlPr>
            </control>
          </mc:Choice>
        </mc:AlternateContent>
        <mc:AlternateContent xmlns:mc="http://schemas.openxmlformats.org/markup-compatibility/2006">
          <mc:Choice Requires="x14">
            <control shapeId="2644" r:id="rId560" name="Check Box 596">
              <controlPr defaultSize="0" autoFill="0" autoLine="0" autoPict="0">
                <anchor moveWithCells="1">
                  <from>
                    <xdr:col>9</xdr:col>
                    <xdr:colOff>66675</xdr:colOff>
                    <xdr:row>22</xdr:row>
                    <xdr:rowOff>152400</xdr:rowOff>
                  </from>
                  <to>
                    <xdr:col>10</xdr:col>
                    <xdr:colOff>66675</xdr:colOff>
                    <xdr:row>24</xdr:row>
                    <xdr:rowOff>0</xdr:rowOff>
                  </to>
                </anchor>
              </controlPr>
            </control>
          </mc:Choice>
        </mc:AlternateContent>
        <mc:AlternateContent xmlns:mc="http://schemas.openxmlformats.org/markup-compatibility/2006">
          <mc:Choice Requires="x14">
            <control shapeId="2645" r:id="rId561" name="Check Box 597">
              <controlPr defaultSize="0" autoFill="0" autoLine="0" autoPict="0">
                <anchor moveWithCells="1">
                  <from>
                    <xdr:col>9</xdr:col>
                    <xdr:colOff>66675</xdr:colOff>
                    <xdr:row>22</xdr:row>
                    <xdr:rowOff>152400</xdr:rowOff>
                  </from>
                  <to>
                    <xdr:col>10</xdr:col>
                    <xdr:colOff>66675</xdr:colOff>
                    <xdr:row>24</xdr:row>
                    <xdr:rowOff>0</xdr:rowOff>
                  </to>
                </anchor>
              </controlPr>
            </control>
          </mc:Choice>
        </mc:AlternateContent>
        <mc:AlternateContent xmlns:mc="http://schemas.openxmlformats.org/markup-compatibility/2006">
          <mc:Choice Requires="x14">
            <control shapeId="2646" r:id="rId562" name="Check Box 598">
              <controlPr defaultSize="0" autoFill="0" autoLine="0" autoPict="0">
                <anchor moveWithCells="1">
                  <from>
                    <xdr:col>9</xdr:col>
                    <xdr:colOff>66675</xdr:colOff>
                    <xdr:row>22</xdr:row>
                    <xdr:rowOff>152400</xdr:rowOff>
                  </from>
                  <to>
                    <xdr:col>10</xdr:col>
                    <xdr:colOff>66675</xdr:colOff>
                    <xdr:row>24</xdr:row>
                    <xdr:rowOff>0</xdr:rowOff>
                  </to>
                </anchor>
              </controlPr>
            </control>
          </mc:Choice>
        </mc:AlternateContent>
        <mc:AlternateContent xmlns:mc="http://schemas.openxmlformats.org/markup-compatibility/2006">
          <mc:Choice Requires="x14">
            <control shapeId="2647" r:id="rId563" name="Check Box 599">
              <controlPr defaultSize="0" autoFill="0" autoLine="0" autoPict="0">
                <anchor moveWithCells="1">
                  <from>
                    <xdr:col>9</xdr:col>
                    <xdr:colOff>66675</xdr:colOff>
                    <xdr:row>21</xdr:row>
                    <xdr:rowOff>152400</xdr:rowOff>
                  </from>
                  <to>
                    <xdr:col>10</xdr:col>
                    <xdr:colOff>66675</xdr:colOff>
                    <xdr:row>23</xdr:row>
                    <xdr:rowOff>0</xdr:rowOff>
                  </to>
                </anchor>
              </controlPr>
            </control>
          </mc:Choice>
        </mc:AlternateContent>
        <mc:AlternateContent xmlns:mc="http://schemas.openxmlformats.org/markup-compatibility/2006">
          <mc:Choice Requires="x14">
            <control shapeId="2648" r:id="rId564" name="Check Box 600">
              <controlPr defaultSize="0" autoFill="0" autoLine="0" autoPict="0">
                <anchor moveWithCells="1">
                  <from>
                    <xdr:col>9</xdr:col>
                    <xdr:colOff>66675</xdr:colOff>
                    <xdr:row>22</xdr:row>
                    <xdr:rowOff>152400</xdr:rowOff>
                  </from>
                  <to>
                    <xdr:col>10</xdr:col>
                    <xdr:colOff>66675</xdr:colOff>
                    <xdr:row>24</xdr:row>
                    <xdr:rowOff>0</xdr:rowOff>
                  </to>
                </anchor>
              </controlPr>
            </control>
          </mc:Choice>
        </mc:AlternateContent>
        <mc:AlternateContent xmlns:mc="http://schemas.openxmlformats.org/markup-compatibility/2006">
          <mc:Choice Requires="x14">
            <control shapeId="2649" r:id="rId565" name="Check Box 601">
              <controlPr defaultSize="0" autoFill="0" autoLine="0" autoPict="0">
                <anchor moveWithCells="1">
                  <from>
                    <xdr:col>9</xdr:col>
                    <xdr:colOff>66675</xdr:colOff>
                    <xdr:row>22</xdr:row>
                    <xdr:rowOff>152400</xdr:rowOff>
                  </from>
                  <to>
                    <xdr:col>10</xdr:col>
                    <xdr:colOff>66675</xdr:colOff>
                    <xdr:row>24</xdr:row>
                    <xdr:rowOff>0</xdr:rowOff>
                  </to>
                </anchor>
              </controlPr>
            </control>
          </mc:Choice>
        </mc:AlternateContent>
        <mc:AlternateContent xmlns:mc="http://schemas.openxmlformats.org/markup-compatibility/2006">
          <mc:Choice Requires="x14">
            <control shapeId="2650" r:id="rId566" name="Check Box 602">
              <controlPr defaultSize="0" autoFill="0" autoLine="0" autoPict="0">
                <anchor moveWithCells="1">
                  <from>
                    <xdr:col>9</xdr:col>
                    <xdr:colOff>66675</xdr:colOff>
                    <xdr:row>21</xdr:row>
                    <xdr:rowOff>152400</xdr:rowOff>
                  </from>
                  <to>
                    <xdr:col>10</xdr:col>
                    <xdr:colOff>66675</xdr:colOff>
                    <xdr:row>23</xdr:row>
                    <xdr:rowOff>0</xdr:rowOff>
                  </to>
                </anchor>
              </controlPr>
            </control>
          </mc:Choice>
        </mc:AlternateContent>
        <mc:AlternateContent xmlns:mc="http://schemas.openxmlformats.org/markup-compatibility/2006">
          <mc:Choice Requires="x14">
            <control shapeId="2651" r:id="rId567" name="Check Box 603">
              <controlPr defaultSize="0" autoFill="0" autoLine="0" autoPict="0">
                <anchor moveWithCells="1">
                  <from>
                    <xdr:col>9</xdr:col>
                    <xdr:colOff>66675</xdr:colOff>
                    <xdr:row>21</xdr:row>
                    <xdr:rowOff>152400</xdr:rowOff>
                  </from>
                  <to>
                    <xdr:col>10</xdr:col>
                    <xdr:colOff>66675</xdr:colOff>
                    <xdr:row>23</xdr:row>
                    <xdr:rowOff>0</xdr:rowOff>
                  </to>
                </anchor>
              </controlPr>
            </control>
          </mc:Choice>
        </mc:AlternateContent>
        <mc:AlternateContent xmlns:mc="http://schemas.openxmlformats.org/markup-compatibility/2006">
          <mc:Choice Requires="x14">
            <control shapeId="2652" r:id="rId568" name="Check Box 604">
              <controlPr defaultSize="0" autoFill="0" autoLine="0" autoPict="0">
                <anchor moveWithCells="1">
                  <from>
                    <xdr:col>9</xdr:col>
                    <xdr:colOff>66675</xdr:colOff>
                    <xdr:row>22</xdr:row>
                    <xdr:rowOff>152400</xdr:rowOff>
                  </from>
                  <to>
                    <xdr:col>10</xdr:col>
                    <xdr:colOff>66675</xdr:colOff>
                    <xdr:row>24</xdr:row>
                    <xdr:rowOff>0</xdr:rowOff>
                  </to>
                </anchor>
              </controlPr>
            </control>
          </mc:Choice>
        </mc:AlternateContent>
        <mc:AlternateContent xmlns:mc="http://schemas.openxmlformats.org/markup-compatibility/2006">
          <mc:Choice Requires="x14">
            <control shapeId="2653" r:id="rId569" name="Check Box 605">
              <controlPr defaultSize="0" autoFill="0" autoLine="0" autoPict="0">
                <anchor moveWithCells="1">
                  <from>
                    <xdr:col>9</xdr:col>
                    <xdr:colOff>66675</xdr:colOff>
                    <xdr:row>22</xdr:row>
                    <xdr:rowOff>152400</xdr:rowOff>
                  </from>
                  <to>
                    <xdr:col>10</xdr:col>
                    <xdr:colOff>66675</xdr:colOff>
                    <xdr:row>24</xdr:row>
                    <xdr:rowOff>0</xdr:rowOff>
                  </to>
                </anchor>
              </controlPr>
            </control>
          </mc:Choice>
        </mc:AlternateContent>
        <mc:AlternateContent xmlns:mc="http://schemas.openxmlformats.org/markup-compatibility/2006">
          <mc:Choice Requires="x14">
            <control shapeId="2654" r:id="rId570" name="Check Box 606">
              <controlPr defaultSize="0" autoFill="0" autoLine="0" autoPict="0">
                <anchor moveWithCells="1">
                  <from>
                    <xdr:col>9</xdr:col>
                    <xdr:colOff>66675</xdr:colOff>
                    <xdr:row>21</xdr:row>
                    <xdr:rowOff>152400</xdr:rowOff>
                  </from>
                  <to>
                    <xdr:col>10</xdr:col>
                    <xdr:colOff>66675</xdr:colOff>
                    <xdr:row>23</xdr:row>
                    <xdr:rowOff>0</xdr:rowOff>
                  </to>
                </anchor>
              </controlPr>
            </control>
          </mc:Choice>
        </mc:AlternateContent>
        <mc:AlternateContent xmlns:mc="http://schemas.openxmlformats.org/markup-compatibility/2006">
          <mc:Choice Requires="x14">
            <control shapeId="2655" r:id="rId571" name="Check Box 607">
              <controlPr defaultSize="0" autoFill="0" autoLine="0" autoPict="0">
                <anchor moveWithCells="1">
                  <from>
                    <xdr:col>9</xdr:col>
                    <xdr:colOff>66675</xdr:colOff>
                    <xdr:row>21</xdr:row>
                    <xdr:rowOff>152400</xdr:rowOff>
                  </from>
                  <to>
                    <xdr:col>10</xdr:col>
                    <xdr:colOff>66675</xdr:colOff>
                    <xdr:row>23</xdr:row>
                    <xdr:rowOff>0</xdr:rowOff>
                  </to>
                </anchor>
              </controlPr>
            </control>
          </mc:Choice>
        </mc:AlternateContent>
        <mc:AlternateContent xmlns:mc="http://schemas.openxmlformats.org/markup-compatibility/2006">
          <mc:Choice Requires="x14">
            <control shapeId="2656" r:id="rId572" name="Check Box 608">
              <controlPr defaultSize="0" autoFill="0" autoLine="0" autoPict="0">
                <anchor moveWithCells="1">
                  <from>
                    <xdr:col>9</xdr:col>
                    <xdr:colOff>66675</xdr:colOff>
                    <xdr:row>22</xdr:row>
                    <xdr:rowOff>152400</xdr:rowOff>
                  </from>
                  <to>
                    <xdr:col>10</xdr:col>
                    <xdr:colOff>66675</xdr:colOff>
                    <xdr:row>24</xdr:row>
                    <xdr:rowOff>0</xdr:rowOff>
                  </to>
                </anchor>
              </controlPr>
            </control>
          </mc:Choice>
        </mc:AlternateContent>
        <mc:AlternateContent xmlns:mc="http://schemas.openxmlformats.org/markup-compatibility/2006">
          <mc:Choice Requires="x14">
            <control shapeId="2657" r:id="rId573" name="Check Box 609">
              <controlPr defaultSize="0" autoFill="0" autoLine="0" autoPict="0">
                <anchor moveWithCells="1">
                  <from>
                    <xdr:col>9</xdr:col>
                    <xdr:colOff>66675</xdr:colOff>
                    <xdr:row>21</xdr:row>
                    <xdr:rowOff>152400</xdr:rowOff>
                  </from>
                  <to>
                    <xdr:col>10</xdr:col>
                    <xdr:colOff>66675</xdr:colOff>
                    <xdr:row>23</xdr:row>
                    <xdr:rowOff>0</xdr:rowOff>
                  </to>
                </anchor>
              </controlPr>
            </control>
          </mc:Choice>
        </mc:AlternateContent>
        <mc:AlternateContent xmlns:mc="http://schemas.openxmlformats.org/markup-compatibility/2006">
          <mc:Choice Requires="x14">
            <control shapeId="2658" r:id="rId574" name="Check Box 610">
              <controlPr defaultSize="0" autoFill="0" autoLine="0" autoPict="0">
                <anchor moveWithCells="1">
                  <from>
                    <xdr:col>9</xdr:col>
                    <xdr:colOff>66675</xdr:colOff>
                    <xdr:row>21</xdr:row>
                    <xdr:rowOff>152400</xdr:rowOff>
                  </from>
                  <to>
                    <xdr:col>10</xdr:col>
                    <xdr:colOff>66675</xdr:colOff>
                    <xdr:row>23</xdr:row>
                    <xdr:rowOff>0</xdr:rowOff>
                  </to>
                </anchor>
              </controlPr>
            </control>
          </mc:Choice>
        </mc:AlternateContent>
        <mc:AlternateContent xmlns:mc="http://schemas.openxmlformats.org/markup-compatibility/2006">
          <mc:Choice Requires="x14">
            <control shapeId="2659" r:id="rId575" name="Check Box 611">
              <controlPr defaultSize="0" autoFill="0" autoLine="0" autoPict="0">
                <anchor moveWithCells="1">
                  <from>
                    <xdr:col>9</xdr:col>
                    <xdr:colOff>66675</xdr:colOff>
                    <xdr:row>22</xdr:row>
                    <xdr:rowOff>152400</xdr:rowOff>
                  </from>
                  <to>
                    <xdr:col>10</xdr:col>
                    <xdr:colOff>66675</xdr:colOff>
                    <xdr:row>24</xdr:row>
                    <xdr:rowOff>0</xdr:rowOff>
                  </to>
                </anchor>
              </controlPr>
            </control>
          </mc:Choice>
        </mc:AlternateContent>
        <mc:AlternateContent xmlns:mc="http://schemas.openxmlformats.org/markup-compatibility/2006">
          <mc:Choice Requires="x14">
            <control shapeId="2660" r:id="rId576" name="Check Box 612">
              <controlPr defaultSize="0" autoFill="0" autoLine="0" autoPict="0">
                <anchor moveWithCells="1">
                  <from>
                    <xdr:col>9</xdr:col>
                    <xdr:colOff>66675</xdr:colOff>
                    <xdr:row>22</xdr:row>
                    <xdr:rowOff>152400</xdr:rowOff>
                  </from>
                  <to>
                    <xdr:col>10</xdr:col>
                    <xdr:colOff>66675</xdr:colOff>
                    <xdr:row>24</xdr:row>
                    <xdr:rowOff>0</xdr:rowOff>
                  </to>
                </anchor>
              </controlPr>
            </control>
          </mc:Choice>
        </mc:AlternateContent>
        <mc:AlternateContent xmlns:mc="http://schemas.openxmlformats.org/markup-compatibility/2006">
          <mc:Choice Requires="x14">
            <control shapeId="2661" r:id="rId577" name="Check Box 613">
              <controlPr defaultSize="0" autoFill="0" autoLine="0" autoPict="0">
                <anchor moveWithCells="1">
                  <from>
                    <xdr:col>9</xdr:col>
                    <xdr:colOff>66675</xdr:colOff>
                    <xdr:row>21</xdr:row>
                    <xdr:rowOff>152400</xdr:rowOff>
                  </from>
                  <to>
                    <xdr:col>10</xdr:col>
                    <xdr:colOff>66675</xdr:colOff>
                    <xdr:row>23</xdr:row>
                    <xdr:rowOff>0</xdr:rowOff>
                  </to>
                </anchor>
              </controlPr>
            </control>
          </mc:Choice>
        </mc:AlternateContent>
        <mc:AlternateContent xmlns:mc="http://schemas.openxmlformats.org/markup-compatibility/2006">
          <mc:Choice Requires="x14">
            <control shapeId="2662" r:id="rId578" name="Check Box 614">
              <controlPr defaultSize="0" autoFill="0" autoLine="0" autoPict="0">
                <anchor moveWithCells="1">
                  <from>
                    <xdr:col>9</xdr:col>
                    <xdr:colOff>66675</xdr:colOff>
                    <xdr:row>21</xdr:row>
                    <xdr:rowOff>152400</xdr:rowOff>
                  </from>
                  <to>
                    <xdr:col>10</xdr:col>
                    <xdr:colOff>66675</xdr:colOff>
                    <xdr:row>23</xdr:row>
                    <xdr:rowOff>0</xdr:rowOff>
                  </to>
                </anchor>
              </controlPr>
            </control>
          </mc:Choice>
        </mc:AlternateContent>
        <mc:AlternateContent xmlns:mc="http://schemas.openxmlformats.org/markup-compatibility/2006">
          <mc:Choice Requires="x14">
            <control shapeId="2663" r:id="rId579" name="Check Box 615">
              <controlPr defaultSize="0" autoFill="0" autoLine="0" autoPict="0">
                <anchor moveWithCells="1">
                  <from>
                    <xdr:col>9</xdr:col>
                    <xdr:colOff>66675</xdr:colOff>
                    <xdr:row>22</xdr:row>
                    <xdr:rowOff>152400</xdr:rowOff>
                  </from>
                  <to>
                    <xdr:col>10</xdr:col>
                    <xdr:colOff>66675</xdr:colOff>
                    <xdr:row>24</xdr:row>
                    <xdr:rowOff>0</xdr:rowOff>
                  </to>
                </anchor>
              </controlPr>
            </control>
          </mc:Choice>
        </mc:AlternateContent>
        <mc:AlternateContent xmlns:mc="http://schemas.openxmlformats.org/markup-compatibility/2006">
          <mc:Choice Requires="x14">
            <control shapeId="2664" r:id="rId580" name="Check Box 616">
              <controlPr defaultSize="0" autoFill="0" autoLine="0" autoPict="0">
                <anchor moveWithCells="1">
                  <from>
                    <xdr:col>9</xdr:col>
                    <xdr:colOff>66675</xdr:colOff>
                    <xdr:row>22</xdr:row>
                    <xdr:rowOff>152400</xdr:rowOff>
                  </from>
                  <to>
                    <xdr:col>10</xdr:col>
                    <xdr:colOff>66675</xdr:colOff>
                    <xdr:row>24</xdr:row>
                    <xdr:rowOff>0</xdr:rowOff>
                  </to>
                </anchor>
              </controlPr>
            </control>
          </mc:Choice>
        </mc:AlternateContent>
        <mc:AlternateContent xmlns:mc="http://schemas.openxmlformats.org/markup-compatibility/2006">
          <mc:Choice Requires="x14">
            <control shapeId="2665" r:id="rId581" name="Check Box 617">
              <controlPr defaultSize="0" autoFill="0" autoLine="0" autoPict="0">
                <anchor moveWithCells="1">
                  <from>
                    <xdr:col>9</xdr:col>
                    <xdr:colOff>66675</xdr:colOff>
                    <xdr:row>22</xdr:row>
                    <xdr:rowOff>152400</xdr:rowOff>
                  </from>
                  <to>
                    <xdr:col>10</xdr:col>
                    <xdr:colOff>66675</xdr:colOff>
                    <xdr:row>24</xdr:row>
                    <xdr:rowOff>0</xdr:rowOff>
                  </to>
                </anchor>
              </controlPr>
            </control>
          </mc:Choice>
        </mc:AlternateContent>
        <mc:AlternateContent xmlns:mc="http://schemas.openxmlformats.org/markup-compatibility/2006">
          <mc:Choice Requires="x14">
            <control shapeId="2666" r:id="rId582" name="Check Box 618">
              <controlPr defaultSize="0" autoFill="0" autoLine="0" autoPict="0">
                <anchor moveWithCells="1">
                  <from>
                    <xdr:col>9</xdr:col>
                    <xdr:colOff>66675</xdr:colOff>
                    <xdr:row>22</xdr:row>
                    <xdr:rowOff>152400</xdr:rowOff>
                  </from>
                  <to>
                    <xdr:col>10</xdr:col>
                    <xdr:colOff>66675</xdr:colOff>
                    <xdr:row>24</xdr:row>
                    <xdr:rowOff>0</xdr:rowOff>
                  </to>
                </anchor>
              </controlPr>
            </control>
          </mc:Choice>
        </mc:AlternateContent>
        <mc:AlternateContent xmlns:mc="http://schemas.openxmlformats.org/markup-compatibility/2006">
          <mc:Choice Requires="x14">
            <control shapeId="2667" r:id="rId583" name="Check Box 619">
              <controlPr defaultSize="0" autoFill="0" autoLine="0" autoPict="0">
                <anchor moveWithCells="1">
                  <from>
                    <xdr:col>9</xdr:col>
                    <xdr:colOff>66675</xdr:colOff>
                    <xdr:row>22</xdr:row>
                    <xdr:rowOff>152400</xdr:rowOff>
                  </from>
                  <to>
                    <xdr:col>10</xdr:col>
                    <xdr:colOff>66675</xdr:colOff>
                    <xdr:row>24</xdr:row>
                    <xdr:rowOff>0</xdr:rowOff>
                  </to>
                </anchor>
              </controlPr>
            </control>
          </mc:Choice>
        </mc:AlternateContent>
        <mc:AlternateContent xmlns:mc="http://schemas.openxmlformats.org/markup-compatibility/2006">
          <mc:Choice Requires="x14">
            <control shapeId="2668" r:id="rId584" name="Check Box 620">
              <controlPr defaultSize="0" autoFill="0" autoLine="0" autoPict="0">
                <anchor moveWithCells="1">
                  <from>
                    <xdr:col>9</xdr:col>
                    <xdr:colOff>66675</xdr:colOff>
                    <xdr:row>22</xdr:row>
                    <xdr:rowOff>152400</xdr:rowOff>
                  </from>
                  <to>
                    <xdr:col>10</xdr:col>
                    <xdr:colOff>66675</xdr:colOff>
                    <xdr:row>24</xdr:row>
                    <xdr:rowOff>0</xdr:rowOff>
                  </to>
                </anchor>
              </controlPr>
            </control>
          </mc:Choice>
        </mc:AlternateContent>
        <mc:AlternateContent xmlns:mc="http://schemas.openxmlformats.org/markup-compatibility/2006">
          <mc:Choice Requires="x14">
            <control shapeId="2669" r:id="rId585" name="Check Box 621">
              <controlPr defaultSize="0" autoFill="0" autoLine="0" autoPict="0">
                <anchor moveWithCells="1">
                  <from>
                    <xdr:col>9</xdr:col>
                    <xdr:colOff>66675</xdr:colOff>
                    <xdr:row>22</xdr:row>
                    <xdr:rowOff>152400</xdr:rowOff>
                  </from>
                  <to>
                    <xdr:col>10</xdr:col>
                    <xdr:colOff>66675</xdr:colOff>
                    <xdr:row>24</xdr:row>
                    <xdr:rowOff>0</xdr:rowOff>
                  </to>
                </anchor>
              </controlPr>
            </control>
          </mc:Choice>
        </mc:AlternateContent>
        <mc:AlternateContent xmlns:mc="http://schemas.openxmlformats.org/markup-compatibility/2006">
          <mc:Choice Requires="x14">
            <control shapeId="2670" r:id="rId586" name="Check Box 622">
              <controlPr defaultSize="0" autoFill="0" autoLine="0" autoPict="0">
                <anchor moveWithCells="1">
                  <from>
                    <xdr:col>9</xdr:col>
                    <xdr:colOff>66675</xdr:colOff>
                    <xdr:row>22</xdr:row>
                    <xdr:rowOff>152400</xdr:rowOff>
                  </from>
                  <to>
                    <xdr:col>10</xdr:col>
                    <xdr:colOff>66675</xdr:colOff>
                    <xdr:row>24</xdr:row>
                    <xdr:rowOff>0</xdr:rowOff>
                  </to>
                </anchor>
              </controlPr>
            </control>
          </mc:Choice>
        </mc:AlternateContent>
        <mc:AlternateContent xmlns:mc="http://schemas.openxmlformats.org/markup-compatibility/2006">
          <mc:Choice Requires="x14">
            <control shapeId="2671" r:id="rId587" name="Check Box 623">
              <controlPr defaultSize="0" autoFill="0" autoLine="0" autoPict="0">
                <anchor moveWithCells="1">
                  <from>
                    <xdr:col>9</xdr:col>
                    <xdr:colOff>66675</xdr:colOff>
                    <xdr:row>22</xdr:row>
                    <xdr:rowOff>152400</xdr:rowOff>
                  </from>
                  <to>
                    <xdr:col>10</xdr:col>
                    <xdr:colOff>66675</xdr:colOff>
                    <xdr:row>24</xdr:row>
                    <xdr:rowOff>0</xdr:rowOff>
                  </to>
                </anchor>
              </controlPr>
            </control>
          </mc:Choice>
        </mc:AlternateContent>
        <mc:AlternateContent xmlns:mc="http://schemas.openxmlformats.org/markup-compatibility/2006">
          <mc:Choice Requires="x14">
            <control shapeId="2672" r:id="rId588" name="Check Box 624">
              <controlPr defaultSize="0" autoFill="0" autoLine="0" autoPict="0">
                <anchor moveWithCells="1">
                  <from>
                    <xdr:col>9</xdr:col>
                    <xdr:colOff>66675</xdr:colOff>
                    <xdr:row>22</xdr:row>
                    <xdr:rowOff>152400</xdr:rowOff>
                  </from>
                  <to>
                    <xdr:col>10</xdr:col>
                    <xdr:colOff>66675</xdr:colOff>
                    <xdr:row>24</xdr:row>
                    <xdr:rowOff>0</xdr:rowOff>
                  </to>
                </anchor>
              </controlPr>
            </control>
          </mc:Choice>
        </mc:AlternateContent>
        <mc:AlternateContent xmlns:mc="http://schemas.openxmlformats.org/markup-compatibility/2006">
          <mc:Choice Requires="x14">
            <control shapeId="2673" r:id="rId589" name="Check Box 625">
              <controlPr defaultSize="0" autoFill="0" autoLine="0" autoPict="0">
                <anchor moveWithCells="1">
                  <from>
                    <xdr:col>9</xdr:col>
                    <xdr:colOff>66675</xdr:colOff>
                    <xdr:row>22</xdr:row>
                    <xdr:rowOff>152400</xdr:rowOff>
                  </from>
                  <to>
                    <xdr:col>10</xdr:col>
                    <xdr:colOff>66675</xdr:colOff>
                    <xdr:row>24</xdr:row>
                    <xdr:rowOff>0</xdr:rowOff>
                  </to>
                </anchor>
              </controlPr>
            </control>
          </mc:Choice>
        </mc:AlternateContent>
        <mc:AlternateContent xmlns:mc="http://schemas.openxmlformats.org/markup-compatibility/2006">
          <mc:Choice Requires="x14">
            <control shapeId="2674" r:id="rId590" name="Check Box 626">
              <controlPr defaultSize="0" autoFill="0" autoLine="0" autoPict="0">
                <anchor moveWithCells="1">
                  <from>
                    <xdr:col>9</xdr:col>
                    <xdr:colOff>66675</xdr:colOff>
                    <xdr:row>22</xdr:row>
                    <xdr:rowOff>152400</xdr:rowOff>
                  </from>
                  <to>
                    <xdr:col>10</xdr:col>
                    <xdr:colOff>66675</xdr:colOff>
                    <xdr:row>24</xdr:row>
                    <xdr:rowOff>0</xdr:rowOff>
                  </to>
                </anchor>
              </controlPr>
            </control>
          </mc:Choice>
        </mc:AlternateContent>
        <mc:AlternateContent xmlns:mc="http://schemas.openxmlformats.org/markup-compatibility/2006">
          <mc:Choice Requires="x14">
            <control shapeId="2675" r:id="rId591" name="Check Box 627">
              <controlPr defaultSize="0" autoFill="0" autoLine="0" autoPict="0">
                <anchor moveWithCells="1">
                  <from>
                    <xdr:col>9</xdr:col>
                    <xdr:colOff>66675</xdr:colOff>
                    <xdr:row>22</xdr:row>
                    <xdr:rowOff>152400</xdr:rowOff>
                  </from>
                  <to>
                    <xdr:col>10</xdr:col>
                    <xdr:colOff>66675</xdr:colOff>
                    <xdr:row>24</xdr:row>
                    <xdr:rowOff>0</xdr:rowOff>
                  </to>
                </anchor>
              </controlPr>
            </control>
          </mc:Choice>
        </mc:AlternateContent>
        <mc:AlternateContent xmlns:mc="http://schemas.openxmlformats.org/markup-compatibility/2006">
          <mc:Choice Requires="x14">
            <control shapeId="2676" r:id="rId592" name="Check Box 628">
              <controlPr defaultSize="0" autoFill="0" autoLine="0" autoPict="0">
                <anchor moveWithCells="1">
                  <from>
                    <xdr:col>9</xdr:col>
                    <xdr:colOff>66675</xdr:colOff>
                    <xdr:row>22</xdr:row>
                    <xdr:rowOff>152400</xdr:rowOff>
                  </from>
                  <to>
                    <xdr:col>10</xdr:col>
                    <xdr:colOff>66675</xdr:colOff>
                    <xdr:row>24</xdr:row>
                    <xdr:rowOff>0</xdr:rowOff>
                  </to>
                </anchor>
              </controlPr>
            </control>
          </mc:Choice>
        </mc:AlternateContent>
        <mc:AlternateContent xmlns:mc="http://schemas.openxmlformats.org/markup-compatibility/2006">
          <mc:Choice Requires="x14">
            <control shapeId="2677" r:id="rId593" name="Check Box 629">
              <controlPr defaultSize="0" autoFill="0" autoLine="0" autoPict="0">
                <anchor moveWithCells="1">
                  <from>
                    <xdr:col>9</xdr:col>
                    <xdr:colOff>66675</xdr:colOff>
                    <xdr:row>22</xdr:row>
                    <xdr:rowOff>152400</xdr:rowOff>
                  </from>
                  <to>
                    <xdr:col>10</xdr:col>
                    <xdr:colOff>66675</xdr:colOff>
                    <xdr:row>24</xdr:row>
                    <xdr:rowOff>0</xdr:rowOff>
                  </to>
                </anchor>
              </controlPr>
            </control>
          </mc:Choice>
        </mc:AlternateContent>
        <mc:AlternateContent xmlns:mc="http://schemas.openxmlformats.org/markup-compatibility/2006">
          <mc:Choice Requires="x14">
            <control shapeId="2678" r:id="rId594" name="Check Box 630">
              <controlPr defaultSize="0" autoFill="0" autoLine="0" autoPict="0">
                <anchor moveWithCells="1">
                  <from>
                    <xdr:col>9</xdr:col>
                    <xdr:colOff>66675</xdr:colOff>
                    <xdr:row>22</xdr:row>
                    <xdr:rowOff>152400</xdr:rowOff>
                  </from>
                  <to>
                    <xdr:col>10</xdr:col>
                    <xdr:colOff>66675</xdr:colOff>
                    <xdr:row>24</xdr:row>
                    <xdr:rowOff>0</xdr:rowOff>
                  </to>
                </anchor>
              </controlPr>
            </control>
          </mc:Choice>
        </mc:AlternateContent>
        <mc:AlternateContent xmlns:mc="http://schemas.openxmlformats.org/markup-compatibility/2006">
          <mc:Choice Requires="x14">
            <control shapeId="2679" r:id="rId595" name="Check Box 631">
              <controlPr defaultSize="0" autoFill="0" autoLine="0" autoPict="0">
                <anchor moveWithCells="1">
                  <from>
                    <xdr:col>9</xdr:col>
                    <xdr:colOff>66675</xdr:colOff>
                    <xdr:row>22</xdr:row>
                    <xdr:rowOff>152400</xdr:rowOff>
                  </from>
                  <to>
                    <xdr:col>10</xdr:col>
                    <xdr:colOff>66675</xdr:colOff>
                    <xdr:row>24</xdr:row>
                    <xdr:rowOff>0</xdr:rowOff>
                  </to>
                </anchor>
              </controlPr>
            </control>
          </mc:Choice>
        </mc:AlternateContent>
        <mc:AlternateContent xmlns:mc="http://schemas.openxmlformats.org/markup-compatibility/2006">
          <mc:Choice Requires="x14">
            <control shapeId="2680" r:id="rId596" name="Check Box 632">
              <controlPr defaultSize="0" autoFill="0" autoLine="0" autoPict="0">
                <anchor moveWithCells="1">
                  <from>
                    <xdr:col>9</xdr:col>
                    <xdr:colOff>66675</xdr:colOff>
                    <xdr:row>23</xdr:row>
                    <xdr:rowOff>152400</xdr:rowOff>
                  </from>
                  <to>
                    <xdr:col>10</xdr:col>
                    <xdr:colOff>66675</xdr:colOff>
                    <xdr:row>25</xdr:row>
                    <xdr:rowOff>0</xdr:rowOff>
                  </to>
                </anchor>
              </controlPr>
            </control>
          </mc:Choice>
        </mc:AlternateContent>
        <mc:AlternateContent xmlns:mc="http://schemas.openxmlformats.org/markup-compatibility/2006">
          <mc:Choice Requires="x14">
            <control shapeId="2681" r:id="rId597" name="Check Box 633">
              <controlPr defaultSize="0" autoFill="0" autoLine="0" autoPict="0">
                <anchor moveWithCells="1">
                  <from>
                    <xdr:col>9</xdr:col>
                    <xdr:colOff>66675</xdr:colOff>
                    <xdr:row>23</xdr:row>
                    <xdr:rowOff>152400</xdr:rowOff>
                  </from>
                  <to>
                    <xdr:col>10</xdr:col>
                    <xdr:colOff>66675</xdr:colOff>
                    <xdr:row>25</xdr:row>
                    <xdr:rowOff>0</xdr:rowOff>
                  </to>
                </anchor>
              </controlPr>
            </control>
          </mc:Choice>
        </mc:AlternateContent>
        <mc:AlternateContent xmlns:mc="http://schemas.openxmlformats.org/markup-compatibility/2006">
          <mc:Choice Requires="x14">
            <control shapeId="2682" r:id="rId598" name="Check Box 634">
              <controlPr defaultSize="0" autoFill="0" autoLine="0" autoPict="0">
                <anchor moveWithCells="1">
                  <from>
                    <xdr:col>9</xdr:col>
                    <xdr:colOff>66675</xdr:colOff>
                    <xdr:row>23</xdr:row>
                    <xdr:rowOff>152400</xdr:rowOff>
                  </from>
                  <to>
                    <xdr:col>10</xdr:col>
                    <xdr:colOff>66675</xdr:colOff>
                    <xdr:row>25</xdr:row>
                    <xdr:rowOff>0</xdr:rowOff>
                  </to>
                </anchor>
              </controlPr>
            </control>
          </mc:Choice>
        </mc:AlternateContent>
        <mc:AlternateContent xmlns:mc="http://schemas.openxmlformats.org/markup-compatibility/2006">
          <mc:Choice Requires="x14">
            <control shapeId="2683" r:id="rId599" name="Check Box 635">
              <controlPr defaultSize="0" autoFill="0" autoLine="0" autoPict="0">
                <anchor moveWithCells="1">
                  <from>
                    <xdr:col>9</xdr:col>
                    <xdr:colOff>66675</xdr:colOff>
                    <xdr:row>22</xdr:row>
                    <xdr:rowOff>152400</xdr:rowOff>
                  </from>
                  <to>
                    <xdr:col>10</xdr:col>
                    <xdr:colOff>66675</xdr:colOff>
                    <xdr:row>24</xdr:row>
                    <xdr:rowOff>0</xdr:rowOff>
                  </to>
                </anchor>
              </controlPr>
            </control>
          </mc:Choice>
        </mc:AlternateContent>
        <mc:AlternateContent xmlns:mc="http://schemas.openxmlformats.org/markup-compatibility/2006">
          <mc:Choice Requires="x14">
            <control shapeId="2684" r:id="rId600" name="Check Box 636">
              <controlPr defaultSize="0" autoFill="0" autoLine="0" autoPict="0">
                <anchor moveWithCells="1">
                  <from>
                    <xdr:col>9</xdr:col>
                    <xdr:colOff>66675</xdr:colOff>
                    <xdr:row>23</xdr:row>
                    <xdr:rowOff>152400</xdr:rowOff>
                  </from>
                  <to>
                    <xdr:col>10</xdr:col>
                    <xdr:colOff>66675</xdr:colOff>
                    <xdr:row>25</xdr:row>
                    <xdr:rowOff>0</xdr:rowOff>
                  </to>
                </anchor>
              </controlPr>
            </control>
          </mc:Choice>
        </mc:AlternateContent>
        <mc:AlternateContent xmlns:mc="http://schemas.openxmlformats.org/markup-compatibility/2006">
          <mc:Choice Requires="x14">
            <control shapeId="2685" r:id="rId601" name="Check Box 637">
              <controlPr defaultSize="0" autoFill="0" autoLine="0" autoPict="0">
                <anchor moveWithCells="1">
                  <from>
                    <xdr:col>9</xdr:col>
                    <xdr:colOff>66675</xdr:colOff>
                    <xdr:row>23</xdr:row>
                    <xdr:rowOff>152400</xdr:rowOff>
                  </from>
                  <to>
                    <xdr:col>10</xdr:col>
                    <xdr:colOff>66675</xdr:colOff>
                    <xdr:row>25</xdr:row>
                    <xdr:rowOff>0</xdr:rowOff>
                  </to>
                </anchor>
              </controlPr>
            </control>
          </mc:Choice>
        </mc:AlternateContent>
        <mc:AlternateContent xmlns:mc="http://schemas.openxmlformats.org/markup-compatibility/2006">
          <mc:Choice Requires="x14">
            <control shapeId="2686" r:id="rId602" name="Check Box 638">
              <controlPr defaultSize="0" autoFill="0" autoLine="0" autoPict="0">
                <anchor moveWithCells="1">
                  <from>
                    <xdr:col>9</xdr:col>
                    <xdr:colOff>66675</xdr:colOff>
                    <xdr:row>22</xdr:row>
                    <xdr:rowOff>152400</xdr:rowOff>
                  </from>
                  <to>
                    <xdr:col>10</xdr:col>
                    <xdr:colOff>66675</xdr:colOff>
                    <xdr:row>24</xdr:row>
                    <xdr:rowOff>0</xdr:rowOff>
                  </to>
                </anchor>
              </controlPr>
            </control>
          </mc:Choice>
        </mc:AlternateContent>
        <mc:AlternateContent xmlns:mc="http://schemas.openxmlformats.org/markup-compatibility/2006">
          <mc:Choice Requires="x14">
            <control shapeId="2687" r:id="rId603" name="Check Box 639">
              <controlPr defaultSize="0" autoFill="0" autoLine="0" autoPict="0">
                <anchor moveWithCells="1">
                  <from>
                    <xdr:col>9</xdr:col>
                    <xdr:colOff>66675</xdr:colOff>
                    <xdr:row>22</xdr:row>
                    <xdr:rowOff>152400</xdr:rowOff>
                  </from>
                  <to>
                    <xdr:col>10</xdr:col>
                    <xdr:colOff>66675</xdr:colOff>
                    <xdr:row>24</xdr:row>
                    <xdr:rowOff>0</xdr:rowOff>
                  </to>
                </anchor>
              </controlPr>
            </control>
          </mc:Choice>
        </mc:AlternateContent>
        <mc:AlternateContent xmlns:mc="http://schemas.openxmlformats.org/markup-compatibility/2006">
          <mc:Choice Requires="x14">
            <control shapeId="2688" r:id="rId604" name="Check Box 640">
              <controlPr defaultSize="0" autoFill="0" autoLine="0" autoPict="0">
                <anchor moveWithCells="1">
                  <from>
                    <xdr:col>9</xdr:col>
                    <xdr:colOff>66675</xdr:colOff>
                    <xdr:row>23</xdr:row>
                    <xdr:rowOff>152400</xdr:rowOff>
                  </from>
                  <to>
                    <xdr:col>10</xdr:col>
                    <xdr:colOff>66675</xdr:colOff>
                    <xdr:row>25</xdr:row>
                    <xdr:rowOff>0</xdr:rowOff>
                  </to>
                </anchor>
              </controlPr>
            </control>
          </mc:Choice>
        </mc:AlternateContent>
        <mc:AlternateContent xmlns:mc="http://schemas.openxmlformats.org/markup-compatibility/2006">
          <mc:Choice Requires="x14">
            <control shapeId="2689" r:id="rId605" name="Check Box 641">
              <controlPr defaultSize="0" autoFill="0" autoLine="0" autoPict="0">
                <anchor moveWithCells="1">
                  <from>
                    <xdr:col>9</xdr:col>
                    <xdr:colOff>66675</xdr:colOff>
                    <xdr:row>23</xdr:row>
                    <xdr:rowOff>152400</xdr:rowOff>
                  </from>
                  <to>
                    <xdr:col>10</xdr:col>
                    <xdr:colOff>66675</xdr:colOff>
                    <xdr:row>25</xdr:row>
                    <xdr:rowOff>0</xdr:rowOff>
                  </to>
                </anchor>
              </controlPr>
            </control>
          </mc:Choice>
        </mc:AlternateContent>
        <mc:AlternateContent xmlns:mc="http://schemas.openxmlformats.org/markup-compatibility/2006">
          <mc:Choice Requires="x14">
            <control shapeId="2690" r:id="rId606" name="Check Box 642">
              <controlPr defaultSize="0" autoFill="0" autoLine="0" autoPict="0">
                <anchor moveWithCells="1">
                  <from>
                    <xdr:col>9</xdr:col>
                    <xdr:colOff>66675</xdr:colOff>
                    <xdr:row>23</xdr:row>
                    <xdr:rowOff>152400</xdr:rowOff>
                  </from>
                  <to>
                    <xdr:col>10</xdr:col>
                    <xdr:colOff>66675</xdr:colOff>
                    <xdr:row>25</xdr:row>
                    <xdr:rowOff>0</xdr:rowOff>
                  </to>
                </anchor>
              </controlPr>
            </control>
          </mc:Choice>
        </mc:AlternateContent>
        <mc:AlternateContent xmlns:mc="http://schemas.openxmlformats.org/markup-compatibility/2006">
          <mc:Choice Requires="x14">
            <control shapeId="2691" r:id="rId607" name="Check Box 643">
              <controlPr defaultSize="0" autoFill="0" autoLine="0" autoPict="0">
                <anchor moveWithCells="1">
                  <from>
                    <xdr:col>9</xdr:col>
                    <xdr:colOff>66675</xdr:colOff>
                    <xdr:row>22</xdr:row>
                    <xdr:rowOff>152400</xdr:rowOff>
                  </from>
                  <to>
                    <xdr:col>10</xdr:col>
                    <xdr:colOff>66675</xdr:colOff>
                    <xdr:row>24</xdr:row>
                    <xdr:rowOff>0</xdr:rowOff>
                  </to>
                </anchor>
              </controlPr>
            </control>
          </mc:Choice>
        </mc:AlternateContent>
        <mc:AlternateContent xmlns:mc="http://schemas.openxmlformats.org/markup-compatibility/2006">
          <mc:Choice Requires="x14">
            <control shapeId="2692" r:id="rId608" name="Check Box 644">
              <controlPr defaultSize="0" autoFill="0" autoLine="0" autoPict="0">
                <anchor moveWithCells="1">
                  <from>
                    <xdr:col>9</xdr:col>
                    <xdr:colOff>66675</xdr:colOff>
                    <xdr:row>23</xdr:row>
                    <xdr:rowOff>152400</xdr:rowOff>
                  </from>
                  <to>
                    <xdr:col>10</xdr:col>
                    <xdr:colOff>66675</xdr:colOff>
                    <xdr:row>25</xdr:row>
                    <xdr:rowOff>0</xdr:rowOff>
                  </to>
                </anchor>
              </controlPr>
            </control>
          </mc:Choice>
        </mc:AlternateContent>
        <mc:AlternateContent xmlns:mc="http://schemas.openxmlformats.org/markup-compatibility/2006">
          <mc:Choice Requires="x14">
            <control shapeId="2693" r:id="rId609" name="Check Box 645">
              <controlPr defaultSize="0" autoFill="0" autoLine="0" autoPict="0">
                <anchor moveWithCells="1">
                  <from>
                    <xdr:col>9</xdr:col>
                    <xdr:colOff>66675</xdr:colOff>
                    <xdr:row>23</xdr:row>
                    <xdr:rowOff>152400</xdr:rowOff>
                  </from>
                  <to>
                    <xdr:col>10</xdr:col>
                    <xdr:colOff>66675</xdr:colOff>
                    <xdr:row>25</xdr:row>
                    <xdr:rowOff>0</xdr:rowOff>
                  </to>
                </anchor>
              </controlPr>
            </control>
          </mc:Choice>
        </mc:AlternateContent>
        <mc:AlternateContent xmlns:mc="http://schemas.openxmlformats.org/markup-compatibility/2006">
          <mc:Choice Requires="x14">
            <control shapeId="2694" r:id="rId610" name="Check Box 646">
              <controlPr defaultSize="0" autoFill="0" autoLine="0" autoPict="0">
                <anchor moveWithCells="1">
                  <from>
                    <xdr:col>9</xdr:col>
                    <xdr:colOff>66675</xdr:colOff>
                    <xdr:row>22</xdr:row>
                    <xdr:rowOff>152400</xdr:rowOff>
                  </from>
                  <to>
                    <xdr:col>10</xdr:col>
                    <xdr:colOff>66675</xdr:colOff>
                    <xdr:row>24</xdr:row>
                    <xdr:rowOff>0</xdr:rowOff>
                  </to>
                </anchor>
              </controlPr>
            </control>
          </mc:Choice>
        </mc:AlternateContent>
        <mc:AlternateContent xmlns:mc="http://schemas.openxmlformats.org/markup-compatibility/2006">
          <mc:Choice Requires="x14">
            <control shapeId="2695" r:id="rId611" name="Check Box 647">
              <controlPr defaultSize="0" autoFill="0" autoLine="0" autoPict="0">
                <anchor moveWithCells="1">
                  <from>
                    <xdr:col>9</xdr:col>
                    <xdr:colOff>66675</xdr:colOff>
                    <xdr:row>22</xdr:row>
                    <xdr:rowOff>152400</xdr:rowOff>
                  </from>
                  <to>
                    <xdr:col>10</xdr:col>
                    <xdr:colOff>66675</xdr:colOff>
                    <xdr:row>24</xdr:row>
                    <xdr:rowOff>0</xdr:rowOff>
                  </to>
                </anchor>
              </controlPr>
            </control>
          </mc:Choice>
        </mc:AlternateContent>
        <mc:AlternateContent xmlns:mc="http://schemas.openxmlformats.org/markup-compatibility/2006">
          <mc:Choice Requires="x14">
            <control shapeId="2696" r:id="rId612" name="Check Box 648">
              <controlPr defaultSize="0" autoFill="0" autoLine="0" autoPict="0">
                <anchor moveWithCells="1">
                  <from>
                    <xdr:col>9</xdr:col>
                    <xdr:colOff>66675</xdr:colOff>
                    <xdr:row>23</xdr:row>
                    <xdr:rowOff>152400</xdr:rowOff>
                  </from>
                  <to>
                    <xdr:col>10</xdr:col>
                    <xdr:colOff>66675</xdr:colOff>
                    <xdr:row>25</xdr:row>
                    <xdr:rowOff>0</xdr:rowOff>
                  </to>
                </anchor>
              </controlPr>
            </control>
          </mc:Choice>
        </mc:AlternateContent>
        <mc:AlternateContent xmlns:mc="http://schemas.openxmlformats.org/markup-compatibility/2006">
          <mc:Choice Requires="x14">
            <control shapeId="2697" r:id="rId613" name="Check Box 649">
              <controlPr defaultSize="0" autoFill="0" autoLine="0" autoPict="0">
                <anchor moveWithCells="1">
                  <from>
                    <xdr:col>9</xdr:col>
                    <xdr:colOff>66675</xdr:colOff>
                    <xdr:row>23</xdr:row>
                    <xdr:rowOff>152400</xdr:rowOff>
                  </from>
                  <to>
                    <xdr:col>10</xdr:col>
                    <xdr:colOff>66675</xdr:colOff>
                    <xdr:row>25</xdr:row>
                    <xdr:rowOff>0</xdr:rowOff>
                  </to>
                </anchor>
              </controlPr>
            </control>
          </mc:Choice>
        </mc:AlternateContent>
        <mc:AlternateContent xmlns:mc="http://schemas.openxmlformats.org/markup-compatibility/2006">
          <mc:Choice Requires="x14">
            <control shapeId="2698" r:id="rId614" name="Check Box 650">
              <controlPr defaultSize="0" autoFill="0" autoLine="0" autoPict="0">
                <anchor moveWithCells="1">
                  <from>
                    <xdr:col>9</xdr:col>
                    <xdr:colOff>66675</xdr:colOff>
                    <xdr:row>22</xdr:row>
                    <xdr:rowOff>152400</xdr:rowOff>
                  </from>
                  <to>
                    <xdr:col>10</xdr:col>
                    <xdr:colOff>66675</xdr:colOff>
                    <xdr:row>24</xdr:row>
                    <xdr:rowOff>0</xdr:rowOff>
                  </to>
                </anchor>
              </controlPr>
            </control>
          </mc:Choice>
        </mc:AlternateContent>
        <mc:AlternateContent xmlns:mc="http://schemas.openxmlformats.org/markup-compatibility/2006">
          <mc:Choice Requires="x14">
            <control shapeId="2699" r:id="rId615" name="Check Box 651">
              <controlPr defaultSize="0" autoFill="0" autoLine="0" autoPict="0">
                <anchor moveWithCells="1">
                  <from>
                    <xdr:col>9</xdr:col>
                    <xdr:colOff>66675</xdr:colOff>
                    <xdr:row>22</xdr:row>
                    <xdr:rowOff>152400</xdr:rowOff>
                  </from>
                  <to>
                    <xdr:col>10</xdr:col>
                    <xdr:colOff>66675</xdr:colOff>
                    <xdr:row>24</xdr:row>
                    <xdr:rowOff>0</xdr:rowOff>
                  </to>
                </anchor>
              </controlPr>
            </control>
          </mc:Choice>
        </mc:AlternateContent>
        <mc:AlternateContent xmlns:mc="http://schemas.openxmlformats.org/markup-compatibility/2006">
          <mc:Choice Requires="x14">
            <control shapeId="2700" r:id="rId616" name="Check Box 652">
              <controlPr defaultSize="0" autoFill="0" autoLine="0" autoPict="0">
                <anchor moveWithCells="1">
                  <from>
                    <xdr:col>9</xdr:col>
                    <xdr:colOff>66675</xdr:colOff>
                    <xdr:row>23</xdr:row>
                    <xdr:rowOff>152400</xdr:rowOff>
                  </from>
                  <to>
                    <xdr:col>10</xdr:col>
                    <xdr:colOff>66675</xdr:colOff>
                    <xdr:row>25</xdr:row>
                    <xdr:rowOff>0</xdr:rowOff>
                  </to>
                </anchor>
              </controlPr>
            </control>
          </mc:Choice>
        </mc:AlternateContent>
        <mc:AlternateContent xmlns:mc="http://schemas.openxmlformats.org/markup-compatibility/2006">
          <mc:Choice Requires="x14">
            <control shapeId="2701" r:id="rId617" name="Check Box 653">
              <controlPr defaultSize="0" autoFill="0" autoLine="0" autoPict="0">
                <anchor moveWithCells="1">
                  <from>
                    <xdr:col>9</xdr:col>
                    <xdr:colOff>66675</xdr:colOff>
                    <xdr:row>22</xdr:row>
                    <xdr:rowOff>152400</xdr:rowOff>
                  </from>
                  <to>
                    <xdr:col>10</xdr:col>
                    <xdr:colOff>66675</xdr:colOff>
                    <xdr:row>24</xdr:row>
                    <xdr:rowOff>0</xdr:rowOff>
                  </to>
                </anchor>
              </controlPr>
            </control>
          </mc:Choice>
        </mc:AlternateContent>
        <mc:AlternateContent xmlns:mc="http://schemas.openxmlformats.org/markup-compatibility/2006">
          <mc:Choice Requires="x14">
            <control shapeId="2702" r:id="rId618" name="Check Box 654">
              <controlPr defaultSize="0" autoFill="0" autoLine="0" autoPict="0">
                <anchor moveWithCells="1">
                  <from>
                    <xdr:col>9</xdr:col>
                    <xdr:colOff>66675</xdr:colOff>
                    <xdr:row>22</xdr:row>
                    <xdr:rowOff>152400</xdr:rowOff>
                  </from>
                  <to>
                    <xdr:col>10</xdr:col>
                    <xdr:colOff>66675</xdr:colOff>
                    <xdr:row>24</xdr:row>
                    <xdr:rowOff>0</xdr:rowOff>
                  </to>
                </anchor>
              </controlPr>
            </control>
          </mc:Choice>
        </mc:AlternateContent>
        <mc:AlternateContent xmlns:mc="http://schemas.openxmlformats.org/markup-compatibility/2006">
          <mc:Choice Requires="x14">
            <control shapeId="2703" r:id="rId619" name="Check Box 655">
              <controlPr defaultSize="0" autoFill="0" autoLine="0" autoPict="0">
                <anchor moveWithCells="1">
                  <from>
                    <xdr:col>9</xdr:col>
                    <xdr:colOff>66675</xdr:colOff>
                    <xdr:row>23</xdr:row>
                    <xdr:rowOff>152400</xdr:rowOff>
                  </from>
                  <to>
                    <xdr:col>10</xdr:col>
                    <xdr:colOff>66675</xdr:colOff>
                    <xdr:row>25</xdr:row>
                    <xdr:rowOff>0</xdr:rowOff>
                  </to>
                </anchor>
              </controlPr>
            </control>
          </mc:Choice>
        </mc:AlternateContent>
        <mc:AlternateContent xmlns:mc="http://schemas.openxmlformats.org/markup-compatibility/2006">
          <mc:Choice Requires="x14">
            <control shapeId="2704" r:id="rId620" name="Check Box 656">
              <controlPr defaultSize="0" autoFill="0" autoLine="0" autoPict="0">
                <anchor moveWithCells="1">
                  <from>
                    <xdr:col>9</xdr:col>
                    <xdr:colOff>66675</xdr:colOff>
                    <xdr:row>23</xdr:row>
                    <xdr:rowOff>152400</xdr:rowOff>
                  </from>
                  <to>
                    <xdr:col>10</xdr:col>
                    <xdr:colOff>66675</xdr:colOff>
                    <xdr:row>25</xdr:row>
                    <xdr:rowOff>0</xdr:rowOff>
                  </to>
                </anchor>
              </controlPr>
            </control>
          </mc:Choice>
        </mc:AlternateContent>
        <mc:AlternateContent xmlns:mc="http://schemas.openxmlformats.org/markup-compatibility/2006">
          <mc:Choice Requires="x14">
            <control shapeId="2705" r:id="rId621" name="Check Box 657">
              <controlPr defaultSize="0" autoFill="0" autoLine="0" autoPict="0">
                <anchor moveWithCells="1">
                  <from>
                    <xdr:col>9</xdr:col>
                    <xdr:colOff>66675</xdr:colOff>
                    <xdr:row>22</xdr:row>
                    <xdr:rowOff>152400</xdr:rowOff>
                  </from>
                  <to>
                    <xdr:col>10</xdr:col>
                    <xdr:colOff>66675</xdr:colOff>
                    <xdr:row>24</xdr:row>
                    <xdr:rowOff>0</xdr:rowOff>
                  </to>
                </anchor>
              </controlPr>
            </control>
          </mc:Choice>
        </mc:AlternateContent>
        <mc:AlternateContent xmlns:mc="http://schemas.openxmlformats.org/markup-compatibility/2006">
          <mc:Choice Requires="x14">
            <control shapeId="2706" r:id="rId622" name="Check Box 658">
              <controlPr defaultSize="0" autoFill="0" autoLine="0" autoPict="0">
                <anchor moveWithCells="1">
                  <from>
                    <xdr:col>9</xdr:col>
                    <xdr:colOff>66675</xdr:colOff>
                    <xdr:row>22</xdr:row>
                    <xdr:rowOff>152400</xdr:rowOff>
                  </from>
                  <to>
                    <xdr:col>10</xdr:col>
                    <xdr:colOff>66675</xdr:colOff>
                    <xdr:row>24</xdr:row>
                    <xdr:rowOff>0</xdr:rowOff>
                  </to>
                </anchor>
              </controlPr>
            </control>
          </mc:Choice>
        </mc:AlternateContent>
        <mc:AlternateContent xmlns:mc="http://schemas.openxmlformats.org/markup-compatibility/2006">
          <mc:Choice Requires="x14">
            <control shapeId="2707" r:id="rId623" name="Check Box 659">
              <controlPr defaultSize="0" autoFill="0" autoLine="0" autoPict="0">
                <anchor moveWithCells="1">
                  <from>
                    <xdr:col>9</xdr:col>
                    <xdr:colOff>66675</xdr:colOff>
                    <xdr:row>23</xdr:row>
                    <xdr:rowOff>152400</xdr:rowOff>
                  </from>
                  <to>
                    <xdr:col>10</xdr:col>
                    <xdr:colOff>66675</xdr:colOff>
                    <xdr:row>25</xdr:row>
                    <xdr:rowOff>0</xdr:rowOff>
                  </to>
                </anchor>
              </controlPr>
            </control>
          </mc:Choice>
        </mc:AlternateContent>
        <mc:AlternateContent xmlns:mc="http://schemas.openxmlformats.org/markup-compatibility/2006">
          <mc:Choice Requires="x14">
            <control shapeId="2708" r:id="rId624" name="Check Box 660">
              <controlPr defaultSize="0" autoFill="0" autoLine="0" autoPict="0">
                <anchor moveWithCells="1">
                  <from>
                    <xdr:col>9</xdr:col>
                    <xdr:colOff>66675</xdr:colOff>
                    <xdr:row>23</xdr:row>
                    <xdr:rowOff>152400</xdr:rowOff>
                  </from>
                  <to>
                    <xdr:col>10</xdr:col>
                    <xdr:colOff>66675</xdr:colOff>
                    <xdr:row>25</xdr:row>
                    <xdr:rowOff>0</xdr:rowOff>
                  </to>
                </anchor>
              </controlPr>
            </control>
          </mc:Choice>
        </mc:AlternateContent>
        <mc:AlternateContent xmlns:mc="http://schemas.openxmlformats.org/markup-compatibility/2006">
          <mc:Choice Requires="x14">
            <control shapeId="2709" r:id="rId625" name="Check Box 661">
              <controlPr defaultSize="0" autoFill="0" autoLine="0" autoPict="0">
                <anchor moveWithCells="1">
                  <from>
                    <xdr:col>9</xdr:col>
                    <xdr:colOff>66675</xdr:colOff>
                    <xdr:row>23</xdr:row>
                    <xdr:rowOff>152400</xdr:rowOff>
                  </from>
                  <to>
                    <xdr:col>10</xdr:col>
                    <xdr:colOff>66675</xdr:colOff>
                    <xdr:row>25</xdr:row>
                    <xdr:rowOff>0</xdr:rowOff>
                  </to>
                </anchor>
              </controlPr>
            </control>
          </mc:Choice>
        </mc:AlternateContent>
        <mc:AlternateContent xmlns:mc="http://schemas.openxmlformats.org/markup-compatibility/2006">
          <mc:Choice Requires="x14">
            <control shapeId="2710" r:id="rId626" name="Check Box 662">
              <controlPr defaultSize="0" autoFill="0" autoLine="0" autoPict="0">
                <anchor moveWithCells="1">
                  <from>
                    <xdr:col>9</xdr:col>
                    <xdr:colOff>66675</xdr:colOff>
                    <xdr:row>23</xdr:row>
                    <xdr:rowOff>152400</xdr:rowOff>
                  </from>
                  <to>
                    <xdr:col>10</xdr:col>
                    <xdr:colOff>66675</xdr:colOff>
                    <xdr:row>25</xdr:row>
                    <xdr:rowOff>0</xdr:rowOff>
                  </to>
                </anchor>
              </controlPr>
            </control>
          </mc:Choice>
        </mc:AlternateContent>
        <mc:AlternateContent xmlns:mc="http://schemas.openxmlformats.org/markup-compatibility/2006">
          <mc:Choice Requires="x14">
            <control shapeId="2711" r:id="rId627" name="Check Box 663">
              <controlPr defaultSize="0" autoFill="0" autoLine="0" autoPict="0">
                <anchor moveWithCells="1">
                  <from>
                    <xdr:col>9</xdr:col>
                    <xdr:colOff>66675</xdr:colOff>
                    <xdr:row>23</xdr:row>
                    <xdr:rowOff>152400</xdr:rowOff>
                  </from>
                  <to>
                    <xdr:col>10</xdr:col>
                    <xdr:colOff>66675</xdr:colOff>
                    <xdr:row>25</xdr:row>
                    <xdr:rowOff>0</xdr:rowOff>
                  </to>
                </anchor>
              </controlPr>
            </control>
          </mc:Choice>
        </mc:AlternateContent>
        <mc:AlternateContent xmlns:mc="http://schemas.openxmlformats.org/markup-compatibility/2006">
          <mc:Choice Requires="x14">
            <control shapeId="2712" r:id="rId628" name="Check Box 664">
              <controlPr defaultSize="0" autoFill="0" autoLine="0" autoPict="0">
                <anchor moveWithCells="1">
                  <from>
                    <xdr:col>9</xdr:col>
                    <xdr:colOff>66675</xdr:colOff>
                    <xdr:row>23</xdr:row>
                    <xdr:rowOff>152400</xdr:rowOff>
                  </from>
                  <to>
                    <xdr:col>10</xdr:col>
                    <xdr:colOff>66675</xdr:colOff>
                    <xdr:row>25</xdr:row>
                    <xdr:rowOff>0</xdr:rowOff>
                  </to>
                </anchor>
              </controlPr>
            </control>
          </mc:Choice>
        </mc:AlternateContent>
        <mc:AlternateContent xmlns:mc="http://schemas.openxmlformats.org/markup-compatibility/2006">
          <mc:Choice Requires="x14">
            <control shapeId="2713" r:id="rId629" name="Check Box 665">
              <controlPr defaultSize="0" autoFill="0" autoLine="0" autoPict="0">
                <anchor moveWithCells="1">
                  <from>
                    <xdr:col>9</xdr:col>
                    <xdr:colOff>66675</xdr:colOff>
                    <xdr:row>23</xdr:row>
                    <xdr:rowOff>152400</xdr:rowOff>
                  </from>
                  <to>
                    <xdr:col>10</xdr:col>
                    <xdr:colOff>66675</xdr:colOff>
                    <xdr:row>25</xdr:row>
                    <xdr:rowOff>0</xdr:rowOff>
                  </to>
                </anchor>
              </controlPr>
            </control>
          </mc:Choice>
        </mc:AlternateContent>
        <mc:AlternateContent xmlns:mc="http://schemas.openxmlformats.org/markup-compatibility/2006">
          <mc:Choice Requires="x14">
            <control shapeId="2714" r:id="rId630" name="Check Box 666">
              <controlPr defaultSize="0" autoFill="0" autoLine="0" autoPict="0">
                <anchor moveWithCells="1">
                  <from>
                    <xdr:col>9</xdr:col>
                    <xdr:colOff>66675</xdr:colOff>
                    <xdr:row>23</xdr:row>
                    <xdr:rowOff>152400</xdr:rowOff>
                  </from>
                  <to>
                    <xdr:col>10</xdr:col>
                    <xdr:colOff>66675</xdr:colOff>
                    <xdr:row>25</xdr:row>
                    <xdr:rowOff>0</xdr:rowOff>
                  </to>
                </anchor>
              </controlPr>
            </control>
          </mc:Choice>
        </mc:AlternateContent>
        <mc:AlternateContent xmlns:mc="http://schemas.openxmlformats.org/markup-compatibility/2006">
          <mc:Choice Requires="x14">
            <control shapeId="2715" r:id="rId631" name="Check Box 667">
              <controlPr defaultSize="0" autoFill="0" autoLine="0" autoPict="0">
                <anchor moveWithCells="1">
                  <from>
                    <xdr:col>9</xdr:col>
                    <xdr:colOff>66675</xdr:colOff>
                    <xdr:row>23</xdr:row>
                    <xdr:rowOff>152400</xdr:rowOff>
                  </from>
                  <to>
                    <xdr:col>10</xdr:col>
                    <xdr:colOff>66675</xdr:colOff>
                    <xdr:row>25</xdr:row>
                    <xdr:rowOff>0</xdr:rowOff>
                  </to>
                </anchor>
              </controlPr>
            </control>
          </mc:Choice>
        </mc:AlternateContent>
        <mc:AlternateContent xmlns:mc="http://schemas.openxmlformats.org/markup-compatibility/2006">
          <mc:Choice Requires="x14">
            <control shapeId="2716" r:id="rId632" name="Check Box 668">
              <controlPr defaultSize="0" autoFill="0" autoLine="0" autoPict="0">
                <anchor moveWithCells="1">
                  <from>
                    <xdr:col>9</xdr:col>
                    <xdr:colOff>66675</xdr:colOff>
                    <xdr:row>23</xdr:row>
                    <xdr:rowOff>152400</xdr:rowOff>
                  </from>
                  <to>
                    <xdr:col>10</xdr:col>
                    <xdr:colOff>66675</xdr:colOff>
                    <xdr:row>25</xdr:row>
                    <xdr:rowOff>0</xdr:rowOff>
                  </to>
                </anchor>
              </controlPr>
            </control>
          </mc:Choice>
        </mc:AlternateContent>
        <mc:AlternateContent xmlns:mc="http://schemas.openxmlformats.org/markup-compatibility/2006">
          <mc:Choice Requires="x14">
            <control shapeId="2717" r:id="rId633" name="Check Box 669">
              <controlPr defaultSize="0" autoFill="0" autoLine="0" autoPict="0">
                <anchor moveWithCells="1">
                  <from>
                    <xdr:col>9</xdr:col>
                    <xdr:colOff>66675</xdr:colOff>
                    <xdr:row>23</xdr:row>
                    <xdr:rowOff>152400</xdr:rowOff>
                  </from>
                  <to>
                    <xdr:col>10</xdr:col>
                    <xdr:colOff>66675</xdr:colOff>
                    <xdr:row>25</xdr:row>
                    <xdr:rowOff>0</xdr:rowOff>
                  </to>
                </anchor>
              </controlPr>
            </control>
          </mc:Choice>
        </mc:AlternateContent>
        <mc:AlternateContent xmlns:mc="http://schemas.openxmlformats.org/markup-compatibility/2006">
          <mc:Choice Requires="x14">
            <control shapeId="2718" r:id="rId634" name="Check Box 670">
              <controlPr defaultSize="0" autoFill="0" autoLine="0" autoPict="0">
                <anchor moveWithCells="1">
                  <from>
                    <xdr:col>9</xdr:col>
                    <xdr:colOff>66675</xdr:colOff>
                    <xdr:row>23</xdr:row>
                    <xdr:rowOff>152400</xdr:rowOff>
                  </from>
                  <to>
                    <xdr:col>10</xdr:col>
                    <xdr:colOff>66675</xdr:colOff>
                    <xdr:row>25</xdr:row>
                    <xdr:rowOff>0</xdr:rowOff>
                  </to>
                </anchor>
              </controlPr>
            </control>
          </mc:Choice>
        </mc:AlternateContent>
        <mc:AlternateContent xmlns:mc="http://schemas.openxmlformats.org/markup-compatibility/2006">
          <mc:Choice Requires="x14">
            <control shapeId="2719" r:id="rId635" name="Check Box 671">
              <controlPr defaultSize="0" autoFill="0" autoLine="0" autoPict="0">
                <anchor moveWithCells="1">
                  <from>
                    <xdr:col>9</xdr:col>
                    <xdr:colOff>66675</xdr:colOff>
                    <xdr:row>23</xdr:row>
                    <xdr:rowOff>152400</xdr:rowOff>
                  </from>
                  <to>
                    <xdr:col>10</xdr:col>
                    <xdr:colOff>66675</xdr:colOff>
                    <xdr:row>25</xdr:row>
                    <xdr:rowOff>0</xdr:rowOff>
                  </to>
                </anchor>
              </controlPr>
            </control>
          </mc:Choice>
        </mc:AlternateContent>
        <mc:AlternateContent xmlns:mc="http://schemas.openxmlformats.org/markup-compatibility/2006">
          <mc:Choice Requires="x14">
            <control shapeId="2720" r:id="rId636" name="Check Box 672">
              <controlPr defaultSize="0" autoFill="0" autoLine="0" autoPict="0">
                <anchor moveWithCells="1">
                  <from>
                    <xdr:col>9</xdr:col>
                    <xdr:colOff>66675</xdr:colOff>
                    <xdr:row>23</xdr:row>
                    <xdr:rowOff>152400</xdr:rowOff>
                  </from>
                  <to>
                    <xdr:col>10</xdr:col>
                    <xdr:colOff>66675</xdr:colOff>
                    <xdr:row>25</xdr:row>
                    <xdr:rowOff>0</xdr:rowOff>
                  </to>
                </anchor>
              </controlPr>
            </control>
          </mc:Choice>
        </mc:AlternateContent>
        <mc:AlternateContent xmlns:mc="http://schemas.openxmlformats.org/markup-compatibility/2006">
          <mc:Choice Requires="x14">
            <control shapeId="2721" r:id="rId637" name="Check Box 673">
              <controlPr defaultSize="0" autoFill="0" autoLine="0" autoPict="0">
                <anchor moveWithCells="1">
                  <from>
                    <xdr:col>9</xdr:col>
                    <xdr:colOff>66675</xdr:colOff>
                    <xdr:row>23</xdr:row>
                    <xdr:rowOff>152400</xdr:rowOff>
                  </from>
                  <to>
                    <xdr:col>10</xdr:col>
                    <xdr:colOff>66675</xdr:colOff>
                    <xdr:row>25</xdr:row>
                    <xdr:rowOff>0</xdr:rowOff>
                  </to>
                </anchor>
              </controlPr>
            </control>
          </mc:Choice>
        </mc:AlternateContent>
        <mc:AlternateContent xmlns:mc="http://schemas.openxmlformats.org/markup-compatibility/2006">
          <mc:Choice Requires="x14">
            <control shapeId="2722" r:id="rId638" name="Check Box 674">
              <controlPr defaultSize="0" autoFill="0" autoLine="0" autoPict="0">
                <anchor moveWithCells="1">
                  <from>
                    <xdr:col>9</xdr:col>
                    <xdr:colOff>66675</xdr:colOff>
                    <xdr:row>23</xdr:row>
                    <xdr:rowOff>152400</xdr:rowOff>
                  </from>
                  <to>
                    <xdr:col>10</xdr:col>
                    <xdr:colOff>66675</xdr:colOff>
                    <xdr:row>25</xdr:row>
                    <xdr:rowOff>0</xdr:rowOff>
                  </to>
                </anchor>
              </controlPr>
            </control>
          </mc:Choice>
        </mc:AlternateContent>
        <mc:AlternateContent xmlns:mc="http://schemas.openxmlformats.org/markup-compatibility/2006">
          <mc:Choice Requires="x14">
            <control shapeId="2723" r:id="rId639" name="Check Box 675">
              <controlPr defaultSize="0" autoFill="0" autoLine="0" autoPict="0">
                <anchor moveWithCells="1">
                  <from>
                    <xdr:col>9</xdr:col>
                    <xdr:colOff>66675</xdr:colOff>
                    <xdr:row>23</xdr:row>
                    <xdr:rowOff>152400</xdr:rowOff>
                  </from>
                  <to>
                    <xdr:col>10</xdr:col>
                    <xdr:colOff>66675</xdr:colOff>
                    <xdr:row>25</xdr:row>
                    <xdr:rowOff>0</xdr:rowOff>
                  </to>
                </anchor>
              </controlPr>
            </control>
          </mc:Choice>
        </mc:AlternateContent>
        <mc:AlternateContent xmlns:mc="http://schemas.openxmlformats.org/markup-compatibility/2006">
          <mc:Choice Requires="x14">
            <control shapeId="2724" r:id="rId640" name="Check Box 676">
              <controlPr defaultSize="0" autoFill="0" autoLine="0" autoPict="0">
                <anchor moveWithCells="1">
                  <from>
                    <xdr:col>9</xdr:col>
                    <xdr:colOff>66675</xdr:colOff>
                    <xdr:row>24</xdr:row>
                    <xdr:rowOff>152400</xdr:rowOff>
                  </from>
                  <to>
                    <xdr:col>10</xdr:col>
                    <xdr:colOff>66675</xdr:colOff>
                    <xdr:row>26</xdr:row>
                    <xdr:rowOff>0</xdr:rowOff>
                  </to>
                </anchor>
              </controlPr>
            </control>
          </mc:Choice>
        </mc:AlternateContent>
        <mc:AlternateContent xmlns:mc="http://schemas.openxmlformats.org/markup-compatibility/2006">
          <mc:Choice Requires="x14">
            <control shapeId="2725" r:id="rId641" name="Check Box 677">
              <controlPr defaultSize="0" autoFill="0" autoLine="0" autoPict="0">
                <anchor moveWithCells="1">
                  <from>
                    <xdr:col>9</xdr:col>
                    <xdr:colOff>66675</xdr:colOff>
                    <xdr:row>24</xdr:row>
                    <xdr:rowOff>152400</xdr:rowOff>
                  </from>
                  <to>
                    <xdr:col>10</xdr:col>
                    <xdr:colOff>66675</xdr:colOff>
                    <xdr:row>26</xdr:row>
                    <xdr:rowOff>0</xdr:rowOff>
                  </to>
                </anchor>
              </controlPr>
            </control>
          </mc:Choice>
        </mc:AlternateContent>
        <mc:AlternateContent xmlns:mc="http://schemas.openxmlformats.org/markup-compatibility/2006">
          <mc:Choice Requires="x14">
            <control shapeId="2726" r:id="rId642" name="Check Box 678">
              <controlPr defaultSize="0" autoFill="0" autoLine="0" autoPict="0">
                <anchor moveWithCells="1">
                  <from>
                    <xdr:col>9</xdr:col>
                    <xdr:colOff>66675</xdr:colOff>
                    <xdr:row>24</xdr:row>
                    <xdr:rowOff>152400</xdr:rowOff>
                  </from>
                  <to>
                    <xdr:col>10</xdr:col>
                    <xdr:colOff>66675</xdr:colOff>
                    <xdr:row>26</xdr:row>
                    <xdr:rowOff>0</xdr:rowOff>
                  </to>
                </anchor>
              </controlPr>
            </control>
          </mc:Choice>
        </mc:AlternateContent>
        <mc:AlternateContent xmlns:mc="http://schemas.openxmlformats.org/markup-compatibility/2006">
          <mc:Choice Requires="x14">
            <control shapeId="2727" r:id="rId643" name="Check Box 679">
              <controlPr defaultSize="0" autoFill="0" autoLine="0" autoPict="0">
                <anchor moveWithCells="1">
                  <from>
                    <xdr:col>9</xdr:col>
                    <xdr:colOff>66675</xdr:colOff>
                    <xdr:row>23</xdr:row>
                    <xdr:rowOff>152400</xdr:rowOff>
                  </from>
                  <to>
                    <xdr:col>10</xdr:col>
                    <xdr:colOff>66675</xdr:colOff>
                    <xdr:row>25</xdr:row>
                    <xdr:rowOff>0</xdr:rowOff>
                  </to>
                </anchor>
              </controlPr>
            </control>
          </mc:Choice>
        </mc:AlternateContent>
        <mc:AlternateContent xmlns:mc="http://schemas.openxmlformats.org/markup-compatibility/2006">
          <mc:Choice Requires="x14">
            <control shapeId="2728" r:id="rId644" name="Check Box 680">
              <controlPr defaultSize="0" autoFill="0" autoLine="0" autoPict="0">
                <anchor moveWithCells="1">
                  <from>
                    <xdr:col>9</xdr:col>
                    <xdr:colOff>66675</xdr:colOff>
                    <xdr:row>24</xdr:row>
                    <xdr:rowOff>152400</xdr:rowOff>
                  </from>
                  <to>
                    <xdr:col>10</xdr:col>
                    <xdr:colOff>66675</xdr:colOff>
                    <xdr:row>26</xdr:row>
                    <xdr:rowOff>0</xdr:rowOff>
                  </to>
                </anchor>
              </controlPr>
            </control>
          </mc:Choice>
        </mc:AlternateContent>
        <mc:AlternateContent xmlns:mc="http://schemas.openxmlformats.org/markup-compatibility/2006">
          <mc:Choice Requires="x14">
            <control shapeId="2729" r:id="rId645" name="Check Box 681">
              <controlPr defaultSize="0" autoFill="0" autoLine="0" autoPict="0">
                <anchor moveWithCells="1">
                  <from>
                    <xdr:col>9</xdr:col>
                    <xdr:colOff>66675</xdr:colOff>
                    <xdr:row>24</xdr:row>
                    <xdr:rowOff>152400</xdr:rowOff>
                  </from>
                  <to>
                    <xdr:col>10</xdr:col>
                    <xdr:colOff>66675</xdr:colOff>
                    <xdr:row>26</xdr:row>
                    <xdr:rowOff>0</xdr:rowOff>
                  </to>
                </anchor>
              </controlPr>
            </control>
          </mc:Choice>
        </mc:AlternateContent>
        <mc:AlternateContent xmlns:mc="http://schemas.openxmlformats.org/markup-compatibility/2006">
          <mc:Choice Requires="x14">
            <control shapeId="2730" r:id="rId646" name="Check Box 682">
              <controlPr defaultSize="0" autoFill="0" autoLine="0" autoPict="0">
                <anchor moveWithCells="1">
                  <from>
                    <xdr:col>9</xdr:col>
                    <xdr:colOff>66675</xdr:colOff>
                    <xdr:row>23</xdr:row>
                    <xdr:rowOff>152400</xdr:rowOff>
                  </from>
                  <to>
                    <xdr:col>10</xdr:col>
                    <xdr:colOff>66675</xdr:colOff>
                    <xdr:row>25</xdr:row>
                    <xdr:rowOff>0</xdr:rowOff>
                  </to>
                </anchor>
              </controlPr>
            </control>
          </mc:Choice>
        </mc:AlternateContent>
        <mc:AlternateContent xmlns:mc="http://schemas.openxmlformats.org/markup-compatibility/2006">
          <mc:Choice Requires="x14">
            <control shapeId="2731" r:id="rId647" name="Check Box 683">
              <controlPr defaultSize="0" autoFill="0" autoLine="0" autoPict="0">
                <anchor moveWithCells="1">
                  <from>
                    <xdr:col>9</xdr:col>
                    <xdr:colOff>66675</xdr:colOff>
                    <xdr:row>23</xdr:row>
                    <xdr:rowOff>152400</xdr:rowOff>
                  </from>
                  <to>
                    <xdr:col>10</xdr:col>
                    <xdr:colOff>66675</xdr:colOff>
                    <xdr:row>25</xdr:row>
                    <xdr:rowOff>0</xdr:rowOff>
                  </to>
                </anchor>
              </controlPr>
            </control>
          </mc:Choice>
        </mc:AlternateContent>
        <mc:AlternateContent xmlns:mc="http://schemas.openxmlformats.org/markup-compatibility/2006">
          <mc:Choice Requires="x14">
            <control shapeId="2732" r:id="rId648" name="Check Box 684">
              <controlPr defaultSize="0" autoFill="0" autoLine="0" autoPict="0">
                <anchor moveWithCells="1">
                  <from>
                    <xdr:col>9</xdr:col>
                    <xdr:colOff>66675</xdr:colOff>
                    <xdr:row>24</xdr:row>
                    <xdr:rowOff>152400</xdr:rowOff>
                  </from>
                  <to>
                    <xdr:col>10</xdr:col>
                    <xdr:colOff>66675</xdr:colOff>
                    <xdr:row>26</xdr:row>
                    <xdr:rowOff>0</xdr:rowOff>
                  </to>
                </anchor>
              </controlPr>
            </control>
          </mc:Choice>
        </mc:AlternateContent>
        <mc:AlternateContent xmlns:mc="http://schemas.openxmlformats.org/markup-compatibility/2006">
          <mc:Choice Requires="x14">
            <control shapeId="2733" r:id="rId649" name="Check Box 685">
              <controlPr defaultSize="0" autoFill="0" autoLine="0" autoPict="0">
                <anchor moveWithCells="1">
                  <from>
                    <xdr:col>9</xdr:col>
                    <xdr:colOff>66675</xdr:colOff>
                    <xdr:row>24</xdr:row>
                    <xdr:rowOff>152400</xdr:rowOff>
                  </from>
                  <to>
                    <xdr:col>10</xdr:col>
                    <xdr:colOff>66675</xdr:colOff>
                    <xdr:row>26</xdr:row>
                    <xdr:rowOff>0</xdr:rowOff>
                  </to>
                </anchor>
              </controlPr>
            </control>
          </mc:Choice>
        </mc:AlternateContent>
        <mc:AlternateContent xmlns:mc="http://schemas.openxmlformats.org/markup-compatibility/2006">
          <mc:Choice Requires="x14">
            <control shapeId="2734" r:id="rId650" name="Check Box 686">
              <controlPr defaultSize="0" autoFill="0" autoLine="0" autoPict="0">
                <anchor moveWithCells="1">
                  <from>
                    <xdr:col>9</xdr:col>
                    <xdr:colOff>66675</xdr:colOff>
                    <xdr:row>24</xdr:row>
                    <xdr:rowOff>152400</xdr:rowOff>
                  </from>
                  <to>
                    <xdr:col>10</xdr:col>
                    <xdr:colOff>66675</xdr:colOff>
                    <xdr:row>26</xdr:row>
                    <xdr:rowOff>0</xdr:rowOff>
                  </to>
                </anchor>
              </controlPr>
            </control>
          </mc:Choice>
        </mc:AlternateContent>
        <mc:AlternateContent xmlns:mc="http://schemas.openxmlformats.org/markup-compatibility/2006">
          <mc:Choice Requires="x14">
            <control shapeId="2735" r:id="rId651" name="Check Box 687">
              <controlPr defaultSize="0" autoFill="0" autoLine="0" autoPict="0">
                <anchor moveWithCells="1">
                  <from>
                    <xdr:col>9</xdr:col>
                    <xdr:colOff>66675</xdr:colOff>
                    <xdr:row>23</xdr:row>
                    <xdr:rowOff>152400</xdr:rowOff>
                  </from>
                  <to>
                    <xdr:col>10</xdr:col>
                    <xdr:colOff>66675</xdr:colOff>
                    <xdr:row>25</xdr:row>
                    <xdr:rowOff>0</xdr:rowOff>
                  </to>
                </anchor>
              </controlPr>
            </control>
          </mc:Choice>
        </mc:AlternateContent>
        <mc:AlternateContent xmlns:mc="http://schemas.openxmlformats.org/markup-compatibility/2006">
          <mc:Choice Requires="x14">
            <control shapeId="2736" r:id="rId652" name="Check Box 688">
              <controlPr defaultSize="0" autoFill="0" autoLine="0" autoPict="0">
                <anchor moveWithCells="1">
                  <from>
                    <xdr:col>9</xdr:col>
                    <xdr:colOff>66675</xdr:colOff>
                    <xdr:row>24</xdr:row>
                    <xdr:rowOff>152400</xdr:rowOff>
                  </from>
                  <to>
                    <xdr:col>10</xdr:col>
                    <xdr:colOff>66675</xdr:colOff>
                    <xdr:row>26</xdr:row>
                    <xdr:rowOff>0</xdr:rowOff>
                  </to>
                </anchor>
              </controlPr>
            </control>
          </mc:Choice>
        </mc:AlternateContent>
        <mc:AlternateContent xmlns:mc="http://schemas.openxmlformats.org/markup-compatibility/2006">
          <mc:Choice Requires="x14">
            <control shapeId="2737" r:id="rId653" name="Check Box 689">
              <controlPr defaultSize="0" autoFill="0" autoLine="0" autoPict="0">
                <anchor moveWithCells="1">
                  <from>
                    <xdr:col>9</xdr:col>
                    <xdr:colOff>66675</xdr:colOff>
                    <xdr:row>24</xdr:row>
                    <xdr:rowOff>152400</xdr:rowOff>
                  </from>
                  <to>
                    <xdr:col>10</xdr:col>
                    <xdr:colOff>66675</xdr:colOff>
                    <xdr:row>26</xdr:row>
                    <xdr:rowOff>0</xdr:rowOff>
                  </to>
                </anchor>
              </controlPr>
            </control>
          </mc:Choice>
        </mc:AlternateContent>
        <mc:AlternateContent xmlns:mc="http://schemas.openxmlformats.org/markup-compatibility/2006">
          <mc:Choice Requires="x14">
            <control shapeId="2738" r:id="rId654" name="Check Box 690">
              <controlPr defaultSize="0" autoFill="0" autoLine="0" autoPict="0">
                <anchor moveWithCells="1">
                  <from>
                    <xdr:col>9</xdr:col>
                    <xdr:colOff>66675</xdr:colOff>
                    <xdr:row>23</xdr:row>
                    <xdr:rowOff>152400</xdr:rowOff>
                  </from>
                  <to>
                    <xdr:col>10</xdr:col>
                    <xdr:colOff>66675</xdr:colOff>
                    <xdr:row>25</xdr:row>
                    <xdr:rowOff>0</xdr:rowOff>
                  </to>
                </anchor>
              </controlPr>
            </control>
          </mc:Choice>
        </mc:AlternateContent>
        <mc:AlternateContent xmlns:mc="http://schemas.openxmlformats.org/markup-compatibility/2006">
          <mc:Choice Requires="x14">
            <control shapeId="2739" r:id="rId655" name="Check Box 691">
              <controlPr defaultSize="0" autoFill="0" autoLine="0" autoPict="0">
                <anchor moveWithCells="1">
                  <from>
                    <xdr:col>9</xdr:col>
                    <xdr:colOff>66675</xdr:colOff>
                    <xdr:row>23</xdr:row>
                    <xdr:rowOff>152400</xdr:rowOff>
                  </from>
                  <to>
                    <xdr:col>10</xdr:col>
                    <xdr:colOff>66675</xdr:colOff>
                    <xdr:row>25</xdr:row>
                    <xdr:rowOff>0</xdr:rowOff>
                  </to>
                </anchor>
              </controlPr>
            </control>
          </mc:Choice>
        </mc:AlternateContent>
        <mc:AlternateContent xmlns:mc="http://schemas.openxmlformats.org/markup-compatibility/2006">
          <mc:Choice Requires="x14">
            <control shapeId="2740" r:id="rId656" name="Check Box 692">
              <controlPr defaultSize="0" autoFill="0" autoLine="0" autoPict="0">
                <anchor moveWithCells="1">
                  <from>
                    <xdr:col>9</xdr:col>
                    <xdr:colOff>66675</xdr:colOff>
                    <xdr:row>24</xdr:row>
                    <xdr:rowOff>152400</xdr:rowOff>
                  </from>
                  <to>
                    <xdr:col>10</xdr:col>
                    <xdr:colOff>66675</xdr:colOff>
                    <xdr:row>26</xdr:row>
                    <xdr:rowOff>0</xdr:rowOff>
                  </to>
                </anchor>
              </controlPr>
            </control>
          </mc:Choice>
        </mc:AlternateContent>
        <mc:AlternateContent xmlns:mc="http://schemas.openxmlformats.org/markup-compatibility/2006">
          <mc:Choice Requires="x14">
            <control shapeId="2741" r:id="rId657" name="Check Box 693">
              <controlPr defaultSize="0" autoFill="0" autoLine="0" autoPict="0">
                <anchor moveWithCells="1">
                  <from>
                    <xdr:col>9</xdr:col>
                    <xdr:colOff>66675</xdr:colOff>
                    <xdr:row>24</xdr:row>
                    <xdr:rowOff>152400</xdr:rowOff>
                  </from>
                  <to>
                    <xdr:col>10</xdr:col>
                    <xdr:colOff>66675</xdr:colOff>
                    <xdr:row>26</xdr:row>
                    <xdr:rowOff>0</xdr:rowOff>
                  </to>
                </anchor>
              </controlPr>
            </control>
          </mc:Choice>
        </mc:AlternateContent>
        <mc:AlternateContent xmlns:mc="http://schemas.openxmlformats.org/markup-compatibility/2006">
          <mc:Choice Requires="x14">
            <control shapeId="2742" r:id="rId658" name="Check Box 694">
              <controlPr defaultSize="0" autoFill="0" autoLine="0" autoPict="0">
                <anchor moveWithCells="1">
                  <from>
                    <xdr:col>9</xdr:col>
                    <xdr:colOff>66675</xdr:colOff>
                    <xdr:row>23</xdr:row>
                    <xdr:rowOff>152400</xdr:rowOff>
                  </from>
                  <to>
                    <xdr:col>10</xdr:col>
                    <xdr:colOff>66675</xdr:colOff>
                    <xdr:row>25</xdr:row>
                    <xdr:rowOff>0</xdr:rowOff>
                  </to>
                </anchor>
              </controlPr>
            </control>
          </mc:Choice>
        </mc:AlternateContent>
        <mc:AlternateContent xmlns:mc="http://schemas.openxmlformats.org/markup-compatibility/2006">
          <mc:Choice Requires="x14">
            <control shapeId="2743" r:id="rId659" name="Check Box 695">
              <controlPr defaultSize="0" autoFill="0" autoLine="0" autoPict="0">
                <anchor moveWithCells="1">
                  <from>
                    <xdr:col>9</xdr:col>
                    <xdr:colOff>66675</xdr:colOff>
                    <xdr:row>23</xdr:row>
                    <xdr:rowOff>152400</xdr:rowOff>
                  </from>
                  <to>
                    <xdr:col>10</xdr:col>
                    <xdr:colOff>66675</xdr:colOff>
                    <xdr:row>25</xdr:row>
                    <xdr:rowOff>0</xdr:rowOff>
                  </to>
                </anchor>
              </controlPr>
            </control>
          </mc:Choice>
        </mc:AlternateContent>
        <mc:AlternateContent xmlns:mc="http://schemas.openxmlformats.org/markup-compatibility/2006">
          <mc:Choice Requires="x14">
            <control shapeId="2744" r:id="rId660" name="Check Box 696">
              <controlPr defaultSize="0" autoFill="0" autoLine="0" autoPict="0">
                <anchor moveWithCells="1">
                  <from>
                    <xdr:col>9</xdr:col>
                    <xdr:colOff>66675</xdr:colOff>
                    <xdr:row>24</xdr:row>
                    <xdr:rowOff>152400</xdr:rowOff>
                  </from>
                  <to>
                    <xdr:col>10</xdr:col>
                    <xdr:colOff>66675</xdr:colOff>
                    <xdr:row>26</xdr:row>
                    <xdr:rowOff>0</xdr:rowOff>
                  </to>
                </anchor>
              </controlPr>
            </control>
          </mc:Choice>
        </mc:AlternateContent>
        <mc:AlternateContent xmlns:mc="http://schemas.openxmlformats.org/markup-compatibility/2006">
          <mc:Choice Requires="x14">
            <control shapeId="2745" r:id="rId661" name="Check Box 697">
              <controlPr defaultSize="0" autoFill="0" autoLine="0" autoPict="0">
                <anchor moveWithCells="1">
                  <from>
                    <xdr:col>9</xdr:col>
                    <xdr:colOff>66675</xdr:colOff>
                    <xdr:row>23</xdr:row>
                    <xdr:rowOff>152400</xdr:rowOff>
                  </from>
                  <to>
                    <xdr:col>10</xdr:col>
                    <xdr:colOff>66675</xdr:colOff>
                    <xdr:row>25</xdr:row>
                    <xdr:rowOff>0</xdr:rowOff>
                  </to>
                </anchor>
              </controlPr>
            </control>
          </mc:Choice>
        </mc:AlternateContent>
        <mc:AlternateContent xmlns:mc="http://schemas.openxmlformats.org/markup-compatibility/2006">
          <mc:Choice Requires="x14">
            <control shapeId="2746" r:id="rId662" name="Check Box 698">
              <controlPr defaultSize="0" autoFill="0" autoLine="0" autoPict="0">
                <anchor moveWithCells="1">
                  <from>
                    <xdr:col>9</xdr:col>
                    <xdr:colOff>66675</xdr:colOff>
                    <xdr:row>23</xdr:row>
                    <xdr:rowOff>152400</xdr:rowOff>
                  </from>
                  <to>
                    <xdr:col>10</xdr:col>
                    <xdr:colOff>66675</xdr:colOff>
                    <xdr:row>25</xdr:row>
                    <xdr:rowOff>0</xdr:rowOff>
                  </to>
                </anchor>
              </controlPr>
            </control>
          </mc:Choice>
        </mc:AlternateContent>
        <mc:AlternateContent xmlns:mc="http://schemas.openxmlformats.org/markup-compatibility/2006">
          <mc:Choice Requires="x14">
            <control shapeId="2747" r:id="rId663" name="Check Box 699">
              <controlPr defaultSize="0" autoFill="0" autoLine="0" autoPict="0">
                <anchor moveWithCells="1">
                  <from>
                    <xdr:col>9</xdr:col>
                    <xdr:colOff>66675</xdr:colOff>
                    <xdr:row>24</xdr:row>
                    <xdr:rowOff>152400</xdr:rowOff>
                  </from>
                  <to>
                    <xdr:col>10</xdr:col>
                    <xdr:colOff>66675</xdr:colOff>
                    <xdr:row>26</xdr:row>
                    <xdr:rowOff>0</xdr:rowOff>
                  </to>
                </anchor>
              </controlPr>
            </control>
          </mc:Choice>
        </mc:AlternateContent>
        <mc:AlternateContent xmlns:mc="http://schemas.openxmlformats.org/markup-compatibility/2006">
          <mc:Choice Requires="x14">
            <control shapeId="2748" r:id="rId664" name="Check Box 700">
              <controlPr defaultSize="0" autoFill="0" autoLine="0" autoPict="0">
                <anchor moveWithCells="1">
                  <from>
                    <xdr:col>9</xdr:col>
                    <xdr:colOff>66675</xdr:colOff>
                    <xdr:row>24</xdr:row>
                    <xdr:rowOff>152400</xdr:rowOff>
                  </from>
                  <to>
                    <xdr:col>10</xdr:col>
                    <xdr:colOff>66675</xdr:colOff>
                    <xdr:row>26</xdr:row>
                    <xdr:rowOff>0</xdr:rowOff>
                  </to>
                </anchor>
              </controlPr>
            </control>
          </mc:Choice>
        </mc:AlternateContent>
        <mc:AlternateContent xmlns:mc="http://schemas.openxmlformats.org/markup-compatibility/2006">
          <mc:Choice Requires="x14">
            <control shapeId="2749" r:id="rId665" name="Check Box 701">
              <controlPr defaultSize="0" autoFill="0" autoLine="0" autoPict="0">
                <anchor moveWithCells="1">
                  <from>
                    <xdr:col>9</xdr:col>
                    <xdr:colOff>66675</xdr:colOff>
                    <xdr:row>23</xdr:row>
                    <xdr:rowOff>152400</xdr:rowOff>
                  </from>
                  <to>
                    <xdr:col>10</xdr:col>
                    <xdr:colOff>66675</xdr:colOff>
                    <xdr:row>25</xdr:row>
                    <xdr:rowOff>0</xdr:rowOff>
                  </to>
                </anchor>
              </controlPr>
            </control>
          </mc:Choice>
        </mc:AlternateContent>
        <mc:AlternateContent xmlns:mc="http://schemas.openxmlformats.org/markup-compatibility/2006">
          <mc:Choice Requires="x14">
            <control shapeId="2750" r:id="rId666" name="Check Box 702">
              <controlPr defaultSize="0" autoFill="0" autoLine="0" autoPict="0">
                <anchor moveWithCells="1">
                  <from>
                    <xdr:col>9</xdr:col>
                    <xdr:colOff>66675</xdr:colOff>
                    <xdr:row>23</xdr:row>
                    <xdr:rowOff>152400</xdr:rowOff>
                  </from>
                  <to>
                    <xdr:col>10</xdr:col>
                    <xdr:colOff>66675</xdr:colOff>
                    <xdr:row>25</xdr:row>
                    <xdr:rowOff>0</xdr:rowOff>
                  </to>
                </anchor>
              </controlPr>
            </control>
          </mc:Choice>
        </mc:AlternateContent>
        <mc:AlternateContent xmlns:mc="http://schemas.openxmlformats.org/markup-compatibility/2006">
          <mc:Choice Requires="x14">
            <control shapeId="2751" r:id="rId667" name="Check Box 703">
              <controlPr defaultSize="0" autoFill="0" autoLine="0" autoPict="0">
                <anchor moveWithCells="1">
                  <from>
                    <xdr:col>9</xdr:col>
                    <xdr:colOff>66675</xdr:colOff>
                    <xdr:row>24</xdr:row>
                    <xdr:rowOff>152400</xdr:rowOff>
                  </from>
                  <to>
                    <xdr:col>10</xdr:col>
                    <xdr:colOff>66675</xdr:colOff>
                    <xdr:row>26</xdr:row>
                    <xdr:rowOff>0</xdr:rowOff>
                  </to>
                </anchor>
              </controlPr>
            </control>
          </mc:Choice>
        </mc:AlternateContent>
        <mc:AlternateContent xmlns:mc="http://schemas.openxmlformats.org/markup-compatibility/2006">
          <mc:Choice Requires="x14">
            <control shapeId="2752" r:id="rId668" name="Check Box 704">
              <controlPr defaultSize="0" autoFill="0" autoLine="0" autoPict="0">
                <anchor moveWithCells="1">
                  <from>
                    <xdr:col>9</xdr:col>
                    <xdr:colOff>66675</xdr:colOff>
                    <xdr:row>24</xdr:row>
                    <xdr:rowOff>152400</xdr:rowOff>
                  </from>
                  <to>
                    <xdr:col>10</xdr:col>
                    <xdr:colOff>66675</xdr:colOff>
                    <xdr:row>26</xdr:row>
                    <xdr:rowOff>0</xdr:rowOff>
                  </to>
                </anchor>
              </controlPr>
            </control>
          </mc:Choice>
        </mc:AlternateContent>
        <mc:AlternateContent xmlns:mc="http://schemas.openxmlformats.org/markup-compatibility/2006">
          <mc:Choice Requires="x14">
            <control shapeId="2753" r:id="rId669" name="Check Box 705">
              <controlPr defaultSize="0" autoFill="0" autoLine="0" autoPict="0">
                <anchor moveWithCells="1">
                  <from>
                    <xdr:col>9</xdr:col>
                    <xdr:colOff>66675</xdr:colOff>
                    <xdr:row>24</xdr:row>
                    <xdr:rowOff>152400</xdr:rowOff>
                  </from>
                  <to>
                    <xdr:col>10</xdr:col>
                    <xdr:colOff>66675</xdr:colOff>
                    <xdr:row>26</xdr:row>
                    <xdr:rowOff>0</xdr:rowOff>
                  </to>
                </anchor>
              </controlPr>
            </control>
          </mc:Choice>
        </mc:AlternateContent>
        <mc:AlternateContent xmlns:mc="http://schemas.openxmlformats.org/markup-compatibility/2006">
          <mc:Choice Requires="x14">
            <control shapeId="2754" r:id="rId670" name="Check Box 706">
              <controlPr defaultSize="0" autoFill="0" autoLine="0" autoPict="0">
                <anchor moveWithCells="1">
                  <from>
                    <xdr:col>9</xdr:col>
                    <xdr:colOff>66675</xdr:colOff>
                    <xdr:row>24</xdr:row>
                    <xdr:rowOff>152400</xdr:rowOff>
                  </from>
                  <to>
                    <xdr:col>10</xdr:col>
                    <xdr:colOff>66675</xdr:colOff>
                    <xdr:row>26</xdr:row>
                    <xdr:rowOff>0</xdr:rowOff>
                  </to>
                </anchor>
              </controlPr>
            </control>
          </mc:Choice>
        </mc:AlternateContent>
        <mc:AlternateContent xmlns:mc="http://schemas.openxmlformats.org/markup-compatibility/2006">
          <mc:Choice Requires="x14">
            <control shapeId="2755" r:id="rId671" name="Check Box 707">
              <controlPr defaultSize="0" autoFill="0" autoLine="0" autoPict="0">
                <anchor moveWithCells="1">
                  <from>
                    <xdr:col>9</xdr:col>
                    <xdr:colOff>66675</xdr:colOff>
                    <xdr:row>24</xdr:row>
                    <xdr:rowOff>152400</xdr:rowOff>
                  </from>
                  <to>
                    <xdr:col>10</xdr:col>
                    <xdr:colOff>66675</xdr:colOff>
                    <xdr:row>26</xdr:row>
                    <xdr:rowOff>0</xdr:rowOff>
                  </to>
                </anchor>
              </controlPr>
            </control>
          </mc:Choice>
        </mc:AlternateContent>
        <mc:AlternateContent xmlns:mc="http://schemas.openxmlformats.org/markup-compatibility/2006">
          <mc:Choice Requires="x14">
            <control shapeId="2756" r:id="rId672" name="Check Box 708">
              <controlPr defaultSize="0" autoFill="0" autoLine="0" autoPict="0">
                <anchor moveWithCells="1">
                  <from>
                    <xdr:col>9</xdr:col>
                    <xdr:colOff>66675</xdr:colOff>
                    <xdr:row>24</xdr:row>
                    <xdr:rowOff>152400</xdr:rowOff>
                  </from>
                  <to>
                    <xdr:col>10</xdr:col>
                    <xdr:colOff>66675</xdr:colOff>
                    <xdr:row>26</xdr:row>
                    <xdr:rowOff>0</xdr:rowOff>
                  </to>
                </anchor>
              </controlPr>
            </control>
          </mc:Choice>
        </mc:AlternateContent>
        <mc:AlternateContent xmlns:mc="http://schemas.openxmlformats.org/markup-compatibility/2006">
          <mc:Choice Requires="x14">
            <control shapeId="2757" r:id="rId673" name="Check Box 709">
              <controlPr defaultSize="0" autoFill="0" autoLine="0" autoPict="0">
                <anchor moveWithCells="1">
                  <from>
                    <xdr:col>9</xdr:col>
                    <xdr:colOff>66675</xdr:colOff>
                    <xdr:row>24</xdr:row>
                    <xdr:rowOff>152400</xdr:rowOff>
                  </from>
                  <to>
                    <xdr:col>10</xdr:col>
                    <xdr:colOff>66675</xdr:colOff>
                    <xdr:row>26</xdr:row>
                    <xdr:rowOff>0</xdr:rowOff>
                  </to>
                </anchor>
              </controlPr>
            </control>
          </mc:Choice>
        </mc:AlternateContent>
        <mc:AlternateContent xmlns:mc="http://schemas.openxmlformats.org/markup-compatibility/2006">
          <mc:Choice Requires="x14">
            <control shapeId="2758" r:id="rId674" name="Check Box 710">
              <controlPr defaultSize="0" autoFill="0" autoLine="0" autoPict="0">
                <anchor moveWithCells="1">
                  <from>
                    <xdr:col>9</xdr:col>
                    <xdr:colOff>66675</xdr:colOff>
                    <xdr:row>24</xdr:row>
                    <xdr:rowOff>152400</xdr:rowOff>
                  </from>
                  <to>
                    <xdr:col>10</xdr:col>
                    <xdr:colOff>66675</xdr:colOff>
                    <xdr:row>26</xdr:row>
                    <xdr:rowOff>0</xdr:rowOff>
                  </to>
                </anchor>
              </controlPr>
            </control>
          </mc:Choice>
        </mc:AlternateContent>
        <mc:AlternateContent xmlns:mc="http://schemas.openxmlformats.org/markup-compatibility/2006">
          <mc:Choice Requires="x14">
            <control shapeId="2759" r:id="rId675" name="Check Box 711">
              <controlPr defaultSize="0" autoFill="0" autoLine="0" autoPict="0">
                <anchor moveWithCells="1">
                  <from>
                    <xdr:col>9</xdr:col>
                    <xdr:colOff>66675</xdr:colOff>
                    <xdr:row>24</xdr:row>
                    <xdr:rowOff>152400</xdr:rowOff>
                  </from>
                  <to>
                    <xdr:col>10</xdr:col>
                    <xdr:colOff>66675</xdr:colOff>
                    <xdr:row>26</xdr:row>
                    <xdr:rowOff>0</xdr:rowOff>
                  </to>
                </anchor>
              </controlPr>
            </control>
          </mc:Choice>
        </mc:AlternateContent>
        <mc:AlternateContent xmlns:mc="http://schemas.openxmlformats.org/markup-compatibility/2006">
          <mc:Choice Requires="x14">
            <control shapeId="2760" r:id="rId676" name="Check Box 712">
              <controlPr defaultSize="0" autoFill="0" autoLine="0" autoPict="0">
                <anchor moveWithCells="1">
                  <from>
                    <xdr:col>9</xdr:col>
                    <xdr:colOff>66675</xdr:colOff>
                    <xdr:row>24</xdr:row>
                    <xdr:rowOff>152400</xdr:rowOff>
                  </from>
                  <to>
                    <xdr:col>10</xdr:col>
                    <xdr:colOff>66675</xdr:colOff>
                    <xdr:row>26</xdr:row>
                    <xdr:rowOff>0</xdr:rowOff>
                  </to>
                </anchor>
              </controlPr>
            </control>
          </mc:Choice>
        </mc:AlternateContent>
        <mc:AlternateContent xmlns:mc="http://schemas.openxmlformats.org/markup-compatibility/2006">
          <mc:Choice Requires="x14">
            <control shapeId="2761" r:id="rId677" name="Check Box 713">
              <controlPr defaultSize="0" autoFill="0" autoLine="0" autoPict="0">
                <anchor moveWithCells="1">
                  <from>
                    <xdr:col>9</xdr:col>
                    <xdr:colOff>66675</xdr:colOff>
                    <xdr:row>24</xdr:row>
                    <xdr:rowOff>152400</xdr:rowOff>
                  </from>
                  <to>
                    <xdr:col>10</xdr:col>
                    <xdr:colOff>66675</xdr:colOff>
                    <xdr:row>26</xdr:row>
                    <xdr:rowOff>0</xdr:rowOff>
                  </to>
                </anchor>
              </controlPr>
            </control>
          </mc:Choice>
        </mc:AlternateContent>
        <mc:AlternateContent xmlns:mc="http://schemas.openxmlformats.org/markup-compatibility/2006">
          <mc:Choice Requires="x14">
            <control shapeId="2762" r:id="rId678" name="Check Box 714">
              <controlPr defaultSize="0" autoFill="0" autoLine="0" autoPict="0">
                <anchor moveWithCells="1">
                  <from>
                    <xdr:col>9</xdr:col>
                    <xdr:colOff>66675</xdr:colOff>
                    <xdr:row>24</xdr:row>
                    <xdr:rowOff>152400</xdr:rowOff>
                  </from>
                  <to>
                    <xdr:col>10</xdr:col>
                    <xdr:colOff>66675</xdr:colOff>
                    <xdr:row>26</xdr:row>
                    <xdr:rowOff>0</xdr:rowOff>
                  </to>
                </anchor>
              </controlPr>
            </control>
          </mc:Choice>
        </mc:AlternateContent>
        <mc:AlternateContent xmlns:mc="http://schemas.openxmlformats.org/markup-compatibility/2006">
          <mc:Choice Requires="x14">
            <control shapeId="2763" r:id="rId679" name="Check Box 715">
              <controlPr defaultSize="0" autoFill="0" autoLine="0" autoPict="0">
                <anchor moveWithCells="1">
                  <from>
                    <xdr:col>9</xdr:col>
                    <xdr:colOff>66675</xdr:colOff>
                    <xdr:row>24</xdr:row>
                    <xdr:rowOff>152400</xdr:rowOff>
                  </from>
                  <to>
                    <xdr:col>10</xdr:col>
                    <xdr:colOff>66675</xdr:colOff>
                    <xdr:row>26</xdr:row>
                    <xdr:rowOff>0</xdr:rowOff>
                  </to>
                </anchor>
              </controlPr>
            </control>
          </mc:Choice>
        </mc:AlternateContent>
        <mc:AlternateContent xmlns:mc="http://schemas.openxmlformats.org/markup-compatibility/2006">
          <mc:Choice Requires="x14">
            <control shapeId="2764" r:id="rId680" name="Check Box 716">
              <controlPr defaultSize="0" autoFill="0" autoLine="0" autoPict="0">
                <anchor moveWithCells="1">
                  <from>
                    <xdr:col>9</xdr:col>
                    <xdr:colOff>66675</xdr:colOff>
                    <xdr:row>24</xdr:row>
                    <xdr:rowOff>152400</xdr:rowOff>
                  </from>
                  <to>
                    <xdr:col>10</xdr:col>
                    <xdr:colOff>66675</xdr:colOff>
                    <xdr:row>26</xdr:row>
                    <xdr:rowOff>0</xdr:rowOff>
                  </to>
                </anchor>
              </controlPr>
            </control>
          </mc:Choice>
        </mc:AlternateContent>
        <mc:AlternateContent xmlns:mc="http://schemas.openxmlformats.org/markup-compatibility/2006">
          <mc:Choice Requires="x14">
            <control shapeId="2765" r:id="rId681" name="Check Box 717">
              <controlPr defaultSize="0" autoFill="0" autoLine="0" autoPict="0">
                <anchor moveWithCells="1">
                  <from>
                    <xdr:col>9</xdr:col>
                    <xdr:colOff>66675</xdr:colOff>
                    <xdr:row>24</xdr:row>
                    <xdr:rowOff>152400</xdr:rowOff>
                  </from>
                  <to>
                    <xdr:col>10</xdr:col>
                    <xdr:colOff>66675</xdr:colOff>
                    <xdr:row>26</xdr:row>
                    <xdr:rowOff>0</xdr:rowOff>
                  </to>
                </anchor>
              </controlPr>
            </control>
          </mc:Choice>
        </mc:AlternateContent>
        <mc:AlternateContent xmlns:mc="http://schemas.openxmlformats.org/markup-compatibility/2006">
          <mc:Choice Requires="x14">
            <control shapeId="2766" r:id="rId682" name="Check Box 718">
              <controlPr defaultSize="0" autoFill="0" autoLine="0" autoPict="0">
                <anchor moveWithCells="1">
                  <from>
                    <xdr:col>9</xdr:col>
                    <xdr:colOff>66675</xdr:colOff>
                    <xdr:row>24</xdr:row>
                    <xdr:rowOff>152400</xdr:rowOff>
                  </from>
                  <to>
                    <xdr:col>10</xdr:col>
                    <xdr:colOff>66675</xdr:colOff>
                    <xdr:row>26</xdr:row>
                    <xdr:rowOff>0</xdr:rowOff>
                  </to>
                </anchor>
              </controlPr>
            </control>
          </mc:Choice>
        </mc:AlternateContent>
        <mc:AlternateContent xmlns:mc="http://schemas.openxmlformats.org/markup-compatibility/2006">
          <mc:Choice Requires="x14">
            <control shapeId="2767" r:id="rId683" name="Check Box 719">
              <controlPr defaultSize="0" autoFill="0" autoLine="0" autoPict="0">
                <anchor moveWithCells="1">
                  <from>
                    <xdr:col>9</xdr:col>
                    <xdr:colOff>66675</xdr:colOff>
                    <xdr:row>24</xdr:row>
                    <xdr:rowOff>152400</xdr:rowOff>
                  </from>
                  <to>
                    <xdr:col>10</xdr:col>
                    <xdr:colOff>66675</xdr:colOff>
                    <xdr:row>26</xdr:row>
                    <xdr:rowOff>0</xdr:rowOff>
                  </to>
                </anchor>
              </controlPr>
            </control>
          </mc:Choice>
        </mc:AlternateContent>
        <mc:AlternateContent xmlns:mc="http://schemas.openxmlformats.org/markup-compatibility/2006">
          <mc:Choice Requires="x14">
            <control shapeId="2768" r:id="rId684" name="Check Box 720">
              <controlPr defaultSize="0" autoFill="0" autoLine="0" autoPict="0">
                <anchor moveWithCells="1">
                  <from>
                    <xdr:col>9</xdr:col>
                    <xdr:colOff>66675</xdr:colOff>
                    <xdr:row>25</xdr:row>
                    <xdr:rowOff>152400</xdr:rowOff>
                  </from>
                  <to>
                    <xdr:col>10</xdr:col>
                    <xdr:colOff>66675</xdr:colOff>
                    <xdr:row>27</xdr:row>
                    <xdr:rowOff>0</xdr:rowOff>
                  </to>
                </anchor>
              </controlPr>
            </control>
          </mc:Choice>
        </mc:AlternateContent>
        <mc:AlternateContent xmlns:mc="http://schemas.openxmlformats.org/markup-compatibility/2006">
          <mc:Choice Requires="x14">
            <control shapeId="2769" r:id="rId685" name="Check Box 721">
              <controlPr defaultSize="0" autoFill="0" autoLine="0" autoPict="0">
                <anchor moveWithCells="1">
                  <from>
                    <xdr:col>9</xdr:col>
                    <xdr:colOff>66675</xdr:colOff>
                    <xdr:row>25</xdr:row>
                    <xdr:rowOff>152400</xdr:rowOff>
                  </from>
                  <to>
                    <xdr:col>10</xdr:col>
                    <xdr:colOff>66675</xdr:colOff>
                    <xdr:row>27</xdr:row>
                    <xdr:rowOff>0</xdr:rowOff>
                  </to>
                </anchor>
              </controlPr>
            </control>
          </mc:Choice>
        </mc:AlternateContent>
        <mc:AlternateContent xmlns:mc="http://schemas.openxmlformats.org/markup-compatibility/2006">
          <mc:Choice Requires="x14">
            <control shapeId="2770" r:id="rId686" name="Check Box 722">
              <controlPr defaultSize="0" autoFill="0" autoLine="0" autoPict="0">
                <anchor moveWithCells="1">
                  <from>
                    <xdr:col>9</xdr:col>
                    <xdr:colOff>66675</xdr:colOff>
                    <xdr:row>25</xdr:row>
                    <xdr:rowOff>152400</xdr:rowOff>
                  </from>
                  <to>
                    <xdr:col>10</xdr:col>
                    <xdr:colOff>66675</xdr:colOff>
                    <xdr:row>27</xdr:row>
                    <xdr:rowOff>0</xdr:rowOff>
                  </to>
                </anchor>
              </controlPr>
            </control>
          </mc:Choice>
        </mc:AlternateContent>
        <mc:AlternateContent xmlns:mc="http://schemas.openxmlformats.org/markup-compatibility/2006">
          <mc:Choice Requires="x14">
            <control shapeId="2771" r:id="rId687" name="Check Box 723">
              <controlPr defaultSize="0" autoFill="0" autoLine="0" autoPict="0">
                <anchor moveWithCells="1">
                  <from>
                    <xdr:col>9</xdr:col>
                    <xdr:colOff>66675</xdr:colOff>
                    <xdr:row>24</xdr:row>
                    <xdr:rowOff>152400</xdr:rowOff>
                  </from>
                  <to>
                    <xdr:col>10</xdr:col>
                    <xdr:colOff>66675</xdr:colOff>
                    <xdr:row>26</xdr:row>
                    <xdr:rowOff>0</xdr:rowOff>
                  </to>
                </anchor>
              </controlPr>
            </control>
          </mc:Choice>
        </mc:AlternateContent>
        <mc:AlternateContent xmlns:mc="http://schemas.openxmlformats.org/markup-compatibility/2006">
          <mc:Choice Requires="x14">
            <control shapeId="2772" r:id="rId688" name="Check Box 724">
              <controlPr defaultSize="0" autoFill="0" autoLine="0" autoPict="0">
                <anchor moveWithCells="1">
                  <from>
                    <xdr:col>9</xdr:col>
                    <xdr:colOff>66675</xdr:colOff>
                    <xdr:row>25</xdr:row>
                    <xdr:rowOff>152400</xdr:rowOff>
                  </from>
                  <to>
                    <xdr:col>10</xdr:col>
                    <xdr:colOff>66675</xdr:colOff>
                    <xdr:row>27</xdr:row>
                    <xdr:rowOff>0</xdr:rowOff>
                  </to>
                </anchor>
              </controlPr>
            </control>
          </mc:Choice>
        </mc:AlternateContent>
        <mc:AlternateContent xmlns:mc="http://schemas.openxmlformats.org/markup-compatibility/2006">
          <mc:Choice Requires="x14">
            <control shapeId="2773" r:id="rId689" name="Check Box 725">
              <controlPr defaultSize="0" autoFill="0" autoLine="0" autoPict="0">
                <anchor moveWithCells="1">
                  <from>
                    <xdr:col>9</xdr:col>
                    <xdr:colOff>66675</xdr:colOff>
                    <xdr:row>25</xdr:row>
                    <xdr:rowOff>152400</xdr:rowOff>
                  </from>
                  <to>
                    <xdr:col>10</xdr:col>
                    <xdr:colOff>66675</xdr:colOff>
                    <xdr:row>27</xdr:row>
                    <xdr:rowOff>0</xdr:rowOff>
                  </to>
                </anchor>
              </controlPr>
            </control>
          </mc:Choice>
        </mc:AlternateContent>
        <mc:AlternateContent xmlns:mc="http://schemas.openxmlformats.org/markup-compatibility/2006">
          <mc:Choice Requires="x14">
            <control shapeId="2774" r:id="rId690" name="Check Box 726">
              <controlPr defaultSize="0" autoFill="0" autoLine="0" autoPict="0">
                <anchor moveWithCells="1">
                  <from>
                    <xdr:col>9</xdr:col>
                    <xdr:colOff>66675</xdr:colOff>
                    <xdr:row>24</xdr:row>
                    <xdr:rowOff>152400</xdr:rowOff>
                  </from>
                  <to>
                    <xdr:col>10</xdr:col>
                    <xdr:colOff>66675</xdr:colOff>
                    <xdr:row>26</xdr:row>
                    <xdr:rowOff>0</xdr:rowOff>
                  </to>
                </anchor>
              </controlPr>
            </control>
          </mc:Choice>
        </mc:AlternateContent>
        <mc:AlternateContent xmlns:mc="http://schemas.openxmlformats.org/markup-compatibility/2006">
          <mc:Choice Requires="x14">
            <control shapeId="2775" r:id="rId691" name="Check Box 727">
              <controlPr defaultSize="0" autoFill="0" autoLine="0" autoPict="0">
                <anchor moveWithCells="1">
                  <from>
                    <xdr:col>9</xdr:col>
                    <xdr:colOff>66675</xdr:colOff>
                    <xdr:row>24</xdr:row>
                    <xdr:rowOff>152400</xdr:rowOff>
                  </from>
                  <to>
                    <xdr:col>10</xdr:col>
                    <xdr:colOff>66675</xdr:colOff>
                    <xdr:row>26</xdr:row>
                    <xdr:rowOff>0</xdr:rowOff>
                  </to>
                </anchor>
              </controlPr>
            </control>
          </mc:Choice>
        </mc:AlternateContent>
        <mc:AlternateContent xmlns:mc="http://schemas.openxmlformats.org/markup-compatibility/2006">
          <mc:Choice Requires="x14">
            <control shapeId="2776" r:id="rId692" name="Check Box 728">
              <controlPr defaultSize="0" autoFill="0" autoLine="0" autoPict="0">
                <anchor moveWithCells="1">
                  <from>
                    <xdr:col>9</xdr:col>
                    <xdr:colOff>66675</xdr:colOff>
                    <xdr:row>25</xdr:row>
                    <xdr:rowOff>152400</xdr:rowOff>
                  </from>
                  <to>
                    <xdr:col>10</xdr:col>
                    <xdr:colOff>66675</xdr:colOff>
                    <xdr:row>27</xdr:row>
                    <xdr:rowOff>0</xdr:rowOff>
                  </to>
                </anchor>
              </controlPr>
            </control>
          </mc:Choice>
        </mc:AlternateContent>
        <mc:AlternateContent xmlns:mc="http://schemas.openxmlformats.org/markup-compatibility/2006">
          <mc:Choice Requires="x14">
            <control shapeId="2777" r:id="rId693" name="Check Box 729">
              <controlPr defaultSize="0" autoFill="0" autoLine="0" autoPict="0">
                <anchor moveWithCells="1">
                  <from>
                    <xdr:col>9</xdr:col>
                    <xdr:colOff>66675</xdr:colOff>
                    <xdr:row>25</xdr:row>
                    <xdr:rowOff>152400</xdr:rowOff>
                  </from>
                  <to>
                    <xdr:col>10</xdr:col>
                    <xdr:colOff>66675</xdr:colOff>
                    <xdr:row>27</xdr:row>
                    <xdr:rowOff>0</xdr:rowOff>
                  </to>
                </anchor>
              </controlPr>
            </control>
          </mc:Choice>
        </mc:AlternateContent>
        <mc:AlternateContent xmlns:mc="http://schemas.openxmlformats.org/markup-compatibility/2006">
          <mc:Choice Requires="x14">
            <control shapeId="2778" r:id="rId694" name="Check Box 730">
              <controlPr defaultSize="0" autoFill="0" autoLine="0" autoPict="0">
                <anchor moveWithCells="1">
                  <from>
                    <xdr:col>9</xdr:col>
                    <xdr:colOff>66675</xdr:colOff>
                    <xdr:row>25</xdr:row>
                    <xdr:rowOff>152400</xdr:rowOff>
                  </from>
                  <to>
                    <xdr:col>10</xdr:col>
                    <xdr:colOff>66675</xdr:colOff>
                    <xdr:row>27</xdr:row>
                    <xdr:rowOff>0</xdr:rowOff>
                  </to>
                </anchor>
              </controlPr>
            </control>
          </mc:Choice>
        </mc:AlternateContent>
        <mc:AlternateContent xmlns:mc="http://schemas.openxmlformats.org/markup-compatibility/2006">
          <mc:Choice Requires="x14">
            <control shapeId="2779" r:id="rId695" name="Check Box 731">
              <controlPr defaultSize="0" autoFill="0" autoLine="0" autoPict="0">
                <anchor moveWithCells="1">
                  <from>
                    <xdr:col>9</xdr:col>
                    <xdr:colOff>66675</xdr:colOff>
                    <xdr:row>24</xdr:row>
                    <xdr:rowOff>152400</xdr:rowOff>
                  </from>
                  <to>
                    <xdr:col>10</xdr:col>
                    <xdr:colOff>66675</xdr:colOff>
                    <xdr:row>26</xdr:row>
                    <xdr:rowOff>0</xdr:rowOff>
                  </to>
                </anchor>
              </controlPr>
            </control>
          </mc:Choice>
        </mc:AlternateContent>
        <mc:AlternateContent xmlns:mc="http://schemas.openxmlformats.org/markup-compatibility/2006">
          <mc:Choice Requires="x14">
            <control shapeId="2780" r:id="rId696" name="Check Box 732">
              <controlPr defaultSize="0" autoFill="0" autoLine="0" autoPict="0">
                <anchor moveWithCells="1">
                  <from>
                    <xdr:col>9</xdr:col>
                    <xdr:colOff>66675</xdr:colOff>
                    <xdr:row>25</xdr:row>
                    <xdr:rowOff>152400</xdr:rowOff>
                  </from>
                  <to>
                    <xdr:col>10</xdr:col>
                    <xdr:colOff>66675</xdr:colOff>
                    <xdr:row>27</xdr:row>
                    <xdr:rowOff>0</xdr:rowOff>
                  </to>
                </anchor>
              </controlPr>
            </control>
          </mc:Choice>
        </mc:AlternateContent>
        <mc:AlternateContent xmlns:mc="http://schemas.openxmlformats.org/markup-compatibility/2006">
          <mc:Choice Requires="x14">
            <control shapeId="2781" r:id="rId697" name="Check Box 733">
              <controlPr defaultSize="0" autoFill="0" autoLine="0" autoPict="0">
                <anchor moveWithCells="1">
                  <from>
                    <xdr:col>9</xdr:col>
                    <xdr:colOff>66675</xdr:colOff>
                    <xdr:row>25</xdr:row>
                    <xdr:rowOff>152400</xdr:rowOff>
                  </from>
                  <to>
                    <xdr:col>10</xdr:col>
                    <xdr:colOff>66675</xdr:colOff>
                    <xdr:row>27</xdr:row>
                    <xdr:rowOff>0</xdr:rowOff>
                  </to>
                </anchor>
              </controlPr>
            </control>
          </mc:Choice>
        </mc:AlternateContent>
        <mc:AlternateContent xmlns:mc="http://schemas.openxmlformats.org/markup-compatibility/2006">
          <mc:Choice Requires="x14">
            <control shapeId="2782" r:id="rId698" name="Check Box 734">
              <controlPr defaultSize="0" autoFill="0" autoLine="0" autoPict="0">
                <anchor moveWithCells="1">
                  <from>
                    <xdr:col>9</xdr:col>
                    <xdr:colOff>66675</xdr:colOff>
                    <xdr:row>24</xdr:row>
                    <xdr:rowOff>152400</xdr:rowOff>
                  </from>
                  <to>
                    <xdr:col>10</xdr:col>
                    <xdr:colOff>66675</xdr:colOff>
                    <xdr:row>26</xdr:row>
                    <xdr:rowOff>0</xdr:rowOff>
                  </to>
                </anchor>
              </controlPr>
            </control>
          </mc:Choice>
        </mc:AlternateContent>
        <mc:AlternateContent xmlns:mc="http://schemas.openxmlformats.org/markup-compatibility/2006">
          <mc:Choice Requires="x14">
            <control shapeId="2783" r:id="rId699" name="Check Box 735">
              <controlPr defaultSize="0" autoFill="0" autoLine="0" autoPict="0">
                <anchor moveWithCells="1">
                  <from>
                    <xdr:col>9</xdr:col>
                    <xdr:colOff>66675</xdr:colOff>
                    <xdr:row>24</xdr:row>
                    <xdr:rowOff>152400</xdr:rowOff>
                  </from>
                  <to>
                    <xdr:col>10</xdr:col>
                    <xdr:colOff>66675</xdr:colOff>
                    <xdr:row>26</xdr:row>
                    <xdr:rowOff>0</xdr:rowOff>
                  </to>
                </anchor>
              </controlPr>
            </control>
          </mc:Choice>
        </mc:AlternateContent>
        <mc:AlternateContent xmlns:mc="http://schemas.openxmlformats.org/markup-compatibility/2006">
          <mc:Choice Requires="x14">
            <control shapeId="2784" r:id="rId700" name="Check Box 736">
              <controlPr defaultSize="0" autoFill="0" autoLine="0" autoPict="0">
                <anchor moveWithCells="1">
                  <from>
                    <xdr:col>9</xdr:col>
                    <xdr:colOff>66675</xdr:colOff>
                    <xdr:row>25</xdr:row>
                    <xdr:rowOff>152400</xdr:rowOff>
                  </from>
                  <to>
                    <xdr:col>10</xdr:col>
                    <xdr:colOff>66675</xdr:colOff>
                    <xdr:row>27</xdr:row>
                    <xdr:rowOff>0</xdr:rowOff>
                  </to>
                </anchor>
              </controlPr>
            </control>
          </mc:Choice>
        </mc:AlternateContent>
        <mc:AlternateContent xmlns:mc="http://schemas.openxmlformats.org/markup-compatibility/2006">
          <mc:Choice Requires="x14">
            <control shapeId="2785" r:id="rId701" name="Check Box 737">
              <controlPr defaultSize="0" autoFill="0" autoLine="0" autoPict="0">
                <anchor moveWithCells="1">
                  <from>
                    <xdr:col>9</xdr:col>
                    <xdr:colOff>66675</xdr:colOff>
                    <xdr:row>25</xdr:row>
                    <xdr:rowOff>152400</xdr:rowOff>
                  </from>
                  <to>
                    <xdr:col>10</xdr:col>
                    <xdr:colOff>66675</xdr:colOff>
                    <xdr:row>27</xdr:row>
                    <xdr:rowOff>0</xdr:rowOff>
                  </to>
                </anchor>
              </controlPr>
            </control>
          </mc:Choice>
        </mc:AlternateContent>
        <mc:AlternateContent xmlns:mc="http://schemas.openxmlformats.org/markup-compatibility/2006">
          <mc:Choice Requires="x14">
            <control shapeId="2786" r:id="rId702" name="Check Box 738">
              <controlPr defaultSize="0" autoFill="0" autoLine="0" autoPict="0">
                <anchor moveWithCells="1">
                  <from>
                    <xdr:col>9</xdr:col>
                    <xdr:colOff>66675</xdr:colOff>
                    <xdr:row>24</xdr:row>
                    <xdr:rowOff>152400</xdr:rowOff>
                  </from>
                  <to>
                    <xdr:col>10</xdr:col>
                    <xdr:colOff>66675</xdr:colOff>
                    <xdr:row>26</xdr:row>
                    <xdr:rowOff>0</xdr:rowOff>
                  </to>
                </anchor>
              </controlPr>
            </control>
          </mc:Choice>
        </mc:AlternateContent>
        <mc:AlternateContent xmlns:mc="http://schemas.openxmlformats.org/markup-compatibility/2006">
          <mc:Choice Requires="x14">
            <control shapeId="2787" r:id="rId703" name="Check Box 739">
              <controlPr defaultSize="0" autoFill="0" autoLine="0" autoPict="0">
                <anchor moveWithCells="1">
                  <from>
                    <xdr:col>9</xdr:col>
                    <xdr:colOff>66675</xdr:colOff>
                    <xdr:row>24</xdr:row>
                    <xdr:rowOff>152400</xdr:rowOff>
                  </from>
                  <to>
                    <xdr:col>10</xdr:col>
                    <xdr:colOff>66675</xdr:colOff>
                    <xdr:row>26</xdr:row>
                    <xdr:rowOff>0</xdr:rowOff>
                  </to>
                </anchor>
              </controlPr>
            </control>
          </mc:Choice>
        </mc:AlternateContent>
        <mc:AlternateContent xmlns:mc="http://schemas.openxmlformats.org/markup-compatibility/2006">
          <mc:Choice Requires="x14">
            <control shapeId="2788" r:id="rId704" name="Check Box 740">
              <controlPr defaultSize="0" autoFill="0" autoLine="0" autoPict="0">
                <anchor moveWithCells="1">
                  <from>
                    <xdr:col>9</xdr:col>
                    <xdr:colOff>66675</xdr:colOff>
                    <xdr:row>25</xdr:row>
                    <xdr:rowOff>152400</xdr:rowOff>
                  </from>
                  <to>
                    <xdr:col>10</xdr:col>
                    <xdr:colOff>66675</xdr:colOff>
                    <xdr:row>27</xdr:row>
                    <xdr:rowOff>0</xdr:rowOff>
                  </to>
                </anchor>
              </controlPr>
            </control>
          </mc:Choice>
        </mc:AlternateContent>
        <mc:AlternateContent xmlns:mc="http://schemas.openxmlformats.org/markup-compatibility/2006">
          <mc:Choice Requires="x14">
            <control shapeId="2789" r:id="rId705" name="Check Box 741">
              <controlPr defaultSize="0" autoFill="0" autoLine="0" autoPict="0">
                <anchor moveWithCells="1">
                  <from>
                    <xdr:col>9</xdr:col>
                    <xdr:colOff>66675</xdr:colOff>
                    <xdr:row>24</xdr:row>
                    <xdr:rowOff>152400</xdr:rowOff>
                  </from>
                  <to>
                    <xdr:col>10</xdr:col>
                    <xdr:colOff>66675</xdr:colOff>
                    <xdr:row>26</xdr:row>
                    <xdr:rowOff>0</xdr:rowOff>
                  </to>
                </anchor>
              </controlPr>
            </control>
          </mc:Choice>
        </mc:AlternateContent>
        <mc:AlternateContent xmlns:mc="http://schemas.openxmlformats.org/markup-compatibility/2006">
          <mc:Choice Requires="x14">
            <control shapeId="2790" r:id="rId706" name="Check Box 742">
              <controlPr defaultSize="0" autoFill="0" autoLine="0" autoPict="0">
                <anchor moveWithCells="1">
                  <from>
                    <xdr:col>9</xdr:col>
                    <xdr:colOff>66675</xdr:colOff>
                    <xdr:row>24</xdr:row>
                    <xdr:rowOff>152400</xdr:rowOff>
                  </from>
                  <to>
                    <xdr:col>10</xdr:col>
                    <xdr:colOff>66675</xdr:colOff>
                    <xdr:row>26</xdr:row>
                    <xdr:rowOff>0</xdr:rowOff>
                  </to>
                </anchor>
              </controlPr>
            </control>
          </mc:Choice>
        </mc:AlternateContent>
        <mc:AlternateContent xmlns:mc="http://schemas.openxmlformats.org/markup-compatibility/2006">
          <mc:Choice Requires="x14">
            <control shapeId="2791" r:id="rId707" name="Check Box 743">
              <controlPr defaultSize="0" autoFill="0" autoLine="0" autoPict="0">
                <anchor moveWithCells="1">
                  <from>
                    <xdr:col>9</xdr:col>
                    <xdr:colOff>66675</xdr:colOff>
                    <xdr:row>25</xdr:row>
                    <xdr:rowOff>152400</xdr:rowOff>
                  </from>
                  <to>
                    <xdr:col>10</xdr:col>
                    <xdr:colOff>66675</xdr:colOff>
                    <xdr:row>27</xdr:row>
                    <xdr:rowOff>0</xdr:rowOff>
                  </to>
                </anchor>
              </controlPr>
            </control>
          </mc:Choice>
        </mc:AlternateContent>
        <mc:AlternateContent xmlns:mc="http://schemas.openxmlformats.org/markup-compatibility/2006">
          <mc:Choice Requires="x14">
            <control shapeId="2792" r:id="rId708" name="Check Box 744">
              <controlPr defaultSize="0" autoFill="0" autoLine="0" autoPict="0">
                <anchor moveWithCells="1">
                  <from>
                    <xdr:col>9</xdr:col>
                    <xdr:colOff>66675</xdr:colOff>
                    <xdr:row>25</xdr:row>
                    <xdr:rowOff>152400</xdr:rowOff>
                  </from>
                  <to>
                    <xdr:col>10</xdr:col>
                    <xdr:colOff>66675</xdr:colOff>
                    <xdr:row>27</xdr:row>
                    <xdr:rowOff>0</xdr:rowOff>
                  </to>
                </anchor>
              </controlPr>
            </control>
          </mc:Choice>
        </mc:AlternateContent>
        <mc:AlternateContent xmlns:mc="http://schemas.openxmlformats.org/markup-compatibility/2006">
          <mc:Choice Requires="x14">
            <control shapeId="2793" r:id="rId709" name="Check Box 745">
              <controlPr defaultSize="0" autoFill="0" autoLine="0" autoPict="0">
                <anchor moveWithCells="1">
                  <from>
                    <xdr:col>9</xdr:col>
                    <xdr:colOff>66675</xdr:colOff>
                    <xdr:row>24</xdr:row>
                    <xdr:rowOff>152400</xdr:rowOff>
                  </from>
                  <to>
                    <xdr:col>10</xdr:col>
                    <xdr:colOff>66675</xdr:colOff>
                    <xdr:row>26</xdr:row>
                    <xdr:rowOff>0</xdr:rowOff>
                  </to>
                </anchor>
              </controlPr>
            </control>
          </mc:Choice>
        </mc:AlternateContent>
        <mc:AlternateContent xmlns:mc="http://schemas.openxmlformats.org/markup-compatibility/2006">
          <mc:Choice Requires="x14">
            <control shapeId="2794" r:id="rId710" name="Check Box 746">
              <controlPr defaultSize="0" autoFill="0" autoLine="0" autoPict="0">
                <anchor moveWithCells="1">
                  <from>
                    <xdr:col>9</xdr:col>
                    <xdr:colOff>66675</xdr:colOff>
                    <xdr:row>24</xdr:row>
                    <xdr:rowOff>152400</xdr:rowOff>
                  </from>
                  <to>
                    <xdr:col>10</xdr:col>
                    <xdr:colOff>66675</xdr:colOff>
                    <xdr:row>26</xdr:row>
                    <xdr:rowOff>0</xdr:rowOff>
                  </to>
                </anchor>
              </controlPr>
            </control>
          </mc:Choice>
        </mc:AlternateContent>
        <mc:AlternateContent xmlns:mc="http://schemas.openxmlformats.org/markup-compatibility/2006">
          <mc:Choice Requires="x14">
            <control shapeId="2795" r:id="rId711" name="Check Box 747">
              <controlPr defaultSize="0" autoFill="0" autoLine="0" autoPict="0">
                <anchor moveWithCells="1">
                  <from>
                    <xdr:col>9</xdr:col>
                    <xdr:colOff>66675</xdr:colOff>
                    <xdr:row>25</xdr:row>
                    <xdr:rowOff>152400</xdr:rowOff>
                  </from>
                  <to>
                    <xdr:col>10</xdr:col>
                    <xdr:colOff>66675</xdr:colOff>
                    <xdr:row>27</xdr:row>
                    <xdr:rowOff>0</xdr:rowOff>
                  </to>
                </anchor>
              </controlPr>
            </control>
          </mc:Choice>
        </mc:AlternateContent>
        <mc:AlternateContent xmlns:mc="http://schemas.openxmlformats.org/markup-compatibility/2006">
          <mc:Choice Requires="x14">
            <control shapeId="2796" r:id="rId712" name="Check Box 748">
              <controlPr defaultSize="0" autoFill="0" autoLine="0" autoPict="0">
                <anchor moveWithCells="1">
                  <from>
                    <xdr:col>9</xdr:col>
                    <xdr:colOff>66675</xdr:colOff>
                    <xdr:row>25</xdr:row>
                    <xdr:rowOff>152400</xdr:rowOff>
                  </from>
                  <to>
                    <xdr:col>10</xdr:col>
                    <xdr:colOff>66675</xdr:colOff>
                    <xdr:row>27</xdr:row>
                    <xdr:rowOff>0</xdr:rowOff>
                  </to>
                </anchor>
              </controlPr>
            </control>
          </mc:Choice>
        </mc:AlternateContent>
        <mc:AlternateContent xmlns:mc="http://schemas.openxmlformats.org/markup-compatibility/2006">
          <mc:Choice Requires="x14">
            <control shapeId="2797" r:id="rId713" name="Check Box 749">
              <controlPr defaultSize="0" autoFill="0" autoLine="0" autoPict="0">
                <anchor moveWithCells="1">
                  <from>
                    <xdr:col>9</xdr:col>
                    <xdr:colOff>66675</xdr:colOff>
                    <xdr:row>25</xdr:row>
                    <xdr:rowOff>152400</xdr:rowOff>
                  </from>
                  <to>
                    <xdr:col>10</xdr:col>
                    <xdr:colOff>66675</xdr:colOff>
                    <xdr:row>27</xdr:row>
                    <xdr:rowOff>0</xdr:rowOff>
                  </to>
                </anchor>
              </controlPr>
            </control>
          </mc:Choice>
        </mc:AlternateContent>
        <mc:AlternateContent xmlns:mc="http://schemas.openxmlformats.org/markup-compatibility/2006">
          <mc:Choice Requires="x14">
            <control shapeId="2798" r:id="rId714" name="Check Box 750">
              <controlPr defaultSize="0" autoFill="0" autoLine="0" autoPict="0">
                <anchor moveWithCells="1">
                  <from>
                    <xdr:col>9</xdr:col>
                    <xdr:colOff>66675</xdr:colOff>
                    <xdr:row>25</xdr:row>
                    <xdr:rowOff>152400</xdr:rowOff>
                  </from>
                  <to>
                    <xdr:col>10</xdr:col>
                    <xdr:colOff>66675</xdr:colOff>
                    <xdr:row>27</xdr:row>
                    <xdr:rowOff>0</xdr:rowOff>
                  </to>
                </anchor>
              </controlPr>
            </control>
          </mc:Choice>
        </mc:AlternateContent>
        <mc:AlternateContent xmlns:mc="http://schemas.openxmlformats.org/markup-compatibility/2006">
          <mc:Choice Requires="x14">
            <control shapeId="2799" r:id="rId715" name="Check Box 751">
              <controlPr defaultSize="0" autoFill="0" autoLine="0" autoPict="0">
                <anchor moveWithCells="1">
                  <from>
                    <xdr:col>9</xdr:col>
                    <xdr:colOff>66675</xdr:colOff>
                    <xdr:row>25</xdr:row>
                    <xdr:rowOff>152400</xdr:rowOff>
                  </from>
                  <to>
                    <xdr:col>10</xdr:col>
                    <xdr:colOff>66675</xdr:colOff>
                    <xdr:row>27</xdr:row>
                    <xdr:rowOff>0</xdr:rowOff>
                  </to>
                </anchor>
              </controlPr>
            </control>
          </mc:Choice>
        </mc:AlternateContent>
        <mc:AlternateContent xmlns:mc="http://schemas.openxmlformats.org/markup-compatibility/2006">
          <mc:Choice Requires="x14">
            <control shapeId="2800" r:id="rId716" name="Check Box 752">
              <controlPr defaultSize="0" autoFill="0" autoLine="0" autoPict="0">
                <anchor moveWithCells="1">
                  <from>
                    <xdr:col>9</xdr:col>
                    <xdr:colOff>66675</xdr:colOff>
                    <xdr:row>25</xdr:row>
                    <xdr:rowOff>152400</xdr:rowOff>
                  </from>
                  <to>
                    <xdr:col>10</xdr:col>
                    <xdr:colOff>66675</xdr:colOff>
                    <xdr:row>27</xdr:row>
                    <xdr:rowOff>0</xdr:rowOff>
                  </to>
                </anchor>
              </controlPr>
            </control>
          </mc:Choice>
        </mc:AlternateContent>
        <mc:AlternateContent xmlns:mc="http://schemas.openxmlformats.org/markup-compatibility/2006">
          <mc:Choice Requires="x14">
            <control shapeId="2801" r:id="rId717" name="Check Box 753">
              <controlPr defaultSize="0" autoFill="0" autoLine="0" autoPict="0">
                <anchor moveWithCells="1">
                  <from>
                    <xdr:col>9</xdr:col>
                    <xdr:colOff>66675</xdr:colOff>
                    <xdr:row>25</xdr:row>
                    <xdr:rowOff>152400</xdr:rowOff>
                  </from>
                  <to>
                    <xdr:col>10</xdr:col>
                    <xdr:colOff>66675</xdr:colOff>
                    <xdr:row>27</xdr:row>
                    <xdr:rowOff>0</xdr:rowOff>
                  </to>
                </anchor>
              </controlPr>
            </control>
          </mc:Choice>
        </mc:AlternateContent>
        <mc:AlternateContent xmlns:mc="http://schemas.openxmlformats.org/markup-compatibility/2006">
          <mc:Choice Requires="x14">
            <control shapeId="2802" r:id="rId718" name="Check Box 754">
              <controlPr defaultSize="0" autoFill="0" autoLine="0" autoPict="0">
                <anchor moveWithCells="1">
                  <from>
                    <xdr:col>9</xdr:col>
                    <xdr:colOff>66675</xdr:colOff>
                    <xdr:row>25</xdr:row>
                    <xdr:rowOff>152400</xdr:rowOff>
                  </from>
                  <to>
                    <xdr:col>10</xdr:col>
                    <xdr:colOff>66675</xdr:colOff>
                    <xdr:row>27</xdr:row>
                    <xdr:rowOff>0</xdr:rowOff>
                  </to>
                </anchor>
              </controlPr>
            </control>
          </mc:Choice>
        </mc:AlternateContent>
        <mc:AlternateContent xmlns:mc="http://schemas.openxmlformats.org/markup-compatibility/2006">
          <mc:Choice Requires="x14">
            <control shapeId="2803" r:id="rId719" name="Check Box 755">
              <controlPr defaultSize="0" autoFill="0" autoLine="0" autoPict="0">
                <anchor moveWithCells="1">
                  <from>
                    <xdr:col>9</xdr:col>
                    <xdr:colOff>66675</xdr:colOff>
                    <xdr:row>25</xdr:row>
                    <xdr:rowOff>152400</xdr:rowOff>
                  </from>
                  <to>
                    <xdr:col>10</xdr:col>
                    <xdr:colOff>66675</xdr:colOff>
                    <xdr:row>27</xdr:row>
                    <xdr:rowOff>0</xdr:rowOff>
                  </to>
                </anchor>
              </controlPr>
            </control>
          </mc:Choice>
        </mc:AlternateContent>
        <mc:AlternateContent xmlns:mc="http://schemas.openxmlformats.org/markup-compatibility/2006">
          <mc:Choice Requires="x14">
            <control shapeId="2804" r:id="rId720" name="Check Box 756">
              <controlPr defaultSize="0" autoFill="0" autoLine="0" autoPict="0">
                <anchor moveWithCells="1">
                  <from>
                    <xdr:col>9</xdr:col>
                    <xdr:colOff>66675</xdr:colOff>
                    <xdr:row>25</xdr:row>
                    <xdr:rowOff>152400</xdr:rowOff>
                  </from>
                  <to>
                    <xdr:col>10</xdr:col>
                    <xdr:colOff>66675</xdr:colOff>
                    <xdr:row>27</xdr:row>
                    <xdr:rowOff>0</xdr:rowOff>
                  </to>
                </anchor>
              </controlPr>
            </control>
          </mc:Choice>
        </mc:AlternateContent>
        <mc:AlternateContent xmlns:mc="http://schemas.openxmlformats.org/markup-compatibility/2006">
          <mc:Choice Requires="x14">
            <control shapeId="2805" r:id="rId721" name="Check Box 757">
              <controlPr defaultSize="0" autoFill="0" autoLine="0" autoPict="0">
                <anchor moveWithCells="1">
                  <from>
                    <xdr:col>9</xdr:col>
                    <xdr:colOff>66675</xdr:colOff>
                    <xdr:row>25</xdr:row>
                    <xdr:rowOff>152400</xdr:rowOff>
                  </from>
                  <to>
                    <xdr:col>10</xdr:col>
                    <xdr:colOff>66675</xdr:colOff>
                    <xdr:row>27</xdr:row>
                    <xdr:rowOff>0</xdr:rowOff>
                  </to>
                </anchor>
              </controlPr>
            </control>
          </mc:Choice>
        </mc:AlternateContent>
        <mc:AlternateContent xmlns:mc="http://schemas.openxmlformats.org/markup-compatibility/2006">
          <mc:Choice Requires="x14">
            <control shapeId="2806" r:id="rId722" name="Check Box 758">
              <controlPr defaultSize="0" autoFill="0" autoLine="0" autoPict="0">
                <anchor moveWithCells="1">
                  <from>
                    <xdr:col>9</xdr:col>
                    <xdr:colOff>66675</xdr:colOff>
                    <xdr:row>25</xdr:row>
                    <xdr:rowOff>152400</xdr:rowOff>
                  </from>
                  <to>
                    <xdr:col>10</xdr:col>
                    <xdr:colOff>66675</xdr:colOff>
                    <xdr:row>27</xdr:row>
                    <xdr:rowOff>0</xdr:rowOff>
                  </to>
                </anchor>
              </controlPr>
            </control>
          </mc:Choice>
        </mc:AlternateContent>
        <mc:AlternateContent xmlns:mc="http://schemas.openxmlformats.org/markup-compatibility/2006">
          <mc:Choice Requires="x14">
            <control shapeId="2807" r:id="rId723" name="Check Box 759">
              <controlPr defaultSize="0" autoFill="0" autoLine="0" autoPict="0">
                <anchor moveWithCells="1">
                  <from>
                    <xdr:col>9</xdr:col>
                    <xdr:colOff>66675</xdr:colOff>
                    <xdr:row>25</xdr:row>
                    <xdr:rowOff>152400</xdr:rowOff>
                  </from>
                  <to>
                    <xdr:col>10</xdr:col>
                    <xdr:colOff>66675</xdr:colOff>
                    <xdr:row>27</xdr:row>
                    <xdr:rowOff>0</xdr:rowOff>
                  </to>
                </anchor>
              </controlPr>
            </control>
          </mc:Choice>
        </mc:AlternateContent>
        <mc:AlternateContent xmlns:mc="http://schemas.openxmlformats.org/markup-compatibility/2006">
          <mc:Choice Requires="x14">
            <control shapeId="2808" r:id="rId724" name="Check Box 760">
              <controlPr defaultSize="0" autoFill="0" autoLine="0" autoPict="0">
                <anchor moveWithCells="1">
                  <from>
                    <xdr:col>9</xdr:col>
                    <xdr:colOff>66675</xdr:colOff>
                    <xdr:row>25</xdr:row>
                    <xdr:rowOff>152400</xdr:rowOff>
                  </from>
                  <to>
                    <xdr:col>10</xdr:col>
                    <xdr:colOff>66675</xdr:colOff>
                    <xdr:row>27</xdr:row>
                    <xdr:rowOff>0</xdr:rowOff>
                  </to>
                </anchor>
              </controlPr>
            </control>
          </mc:Choice>
        </mc:AlternateContent>
        <mc:AlternateContent xmlns:mc="http://schemas.openxmlformats.org/markup-compatibility/2006">
          <mc:Choice Requires="x14">
            <control shapeId="2809" r:id="rId725" name="Check Box 761">
              <controlPr defaultSize="0" autoFill="0" autoLine="0" autoPict="0">
                <anchor moveWithCells="1">
                  <from>
                    <xdr:col>9</xdr:col>
                    <xdr:colOff>66675</xdr:colOff>
                    <xdr:row>25</xdr:row>
                    <xdr:rowOff>152400</xdr:rowOff>
                  </from>
                  <to>
                    <xdr:col>10</xdr:col>
                    <xdr:colOff>66675</xdr:colOff>
                    <xdr:row>27</xdr:row>
                    <xdr:rowOff>0</xdr:rowOff>
                  </to>
                </anchor>
              </controlPr>
            </control>
          </mc:Choice>
        </mc:AlternateContent>
        <mc:AlternateContent xmlns:mc="http://schemas.openxmlformats.org/markup-compatibility/2006">
          <mc:Choice Requires="x14">
            <control shapeId="2810" r:id="rId726" name="Check Box 762">
              <controlPr defaultSize="0" autoFill="0" autoLine="0" autoPict="0">
                <anchor moveWithCells="1">
                  <from>
                    <xdr:col>9</xdr:col>
                    <xdr:colOff>66675</xdr:colOff>
                    <xdr:row>25</xdr:row>
                    <xdr:rowOff>152400</xdr:rowOff>
                  </from>
                  <to>
                    <xdr:col>10</xdr:col>
                    <xdr:colOff>66675</xdr:colOff>
                    <xdr:row>27</xdr:row>
                    <xdr:rowOff>0</xdr:rowOff>
                  </to>
                </anchor>
              </controlPr>
            </control>
          </mc:Choice>
        </mc:AlternateContent>
        <mc:AlternateContent xmlns:mc="http://schemas.openxmlformats.org/markup-compatibility/2006">
          <mc:Choice Requires="x14">
            <control shapeId="2811" r:id="rId727" name="Check Box 763">
              <controlPr defaultSize="0" autoFill="0" autoLine="0" autoPict="0">
                <anchor moveWithCells="1">
                  <from>
                    <xdr:col>9</xdr:col>
                    <xdr:colOff>66675</xdr:colOff>
                    <xdr:row>25</xdr:row>
                    <xdr:rowOff>152400</xdr:rowOff>
                  </from>
                  <to>
                    <xdr:col>10</xdr:col>
                    <xdr:colOff>66675</xdr:colOff>
                    <xdr:row>27</xdr:row>
                    <xdr:rowOff>0</xdr:rowOff>
                  </to>
                </anchor>
              </controlPr>
            </control>
          </mc:Choice>
        </mc:AlternateContent>
        <mc:AlternateContent xmlns:mc="http://schemas.openxmlformats.org/markup-compatibility/2006">
          <mc:Choice Requires="x14">
            <control shapeId="2812" r:id="rId728" name="Check Box 764">
              <controlPr defaultSize="0" autoFill="0" autoLine="0" autoPict="0">
                <anchor moveWithCells="1">
                  <from>
                    <xdr:col>9</xdr:col>
                    <xdr:colOff>66675</xdr:colOff>
                    <xdr:row>26</xdr:row>
                    <xdr:rowOff>152400</xdr:rowOff>
                  </from>
                  <to>
                    <xdr:col>10</xdr:col>
                    <xdr:colOff>66675</xdr:colOff>
                    <xdr:row>28</xdr:row>
                    <xdr:rowOff>0</xdr:rowOff>
                  </to>
                </anchor>
              </controlPr>
            </control>
          </mc:Choice>
        </mc:AlternateContent>
        <mc:AlternateContent xmlns:mc="http://schemas.openxmlformats.org/markup-compatibility/2006">
          <mc:Choice Requires="x14">
            <control shapeId="2813" r:id="rId729" name="Check Box 765">
              <controlPr defaultSize="0" autoFill="0" autoLine="0" autoPict="0">
                <anchor moveWithCells="1">
                  <from>
                    <xdr:col>9</xdr:col>
                    <xdr:colOff>66675</xdr:colOff>
                    <xdr:row>26</xdr:row>
                    <xdr:rowOff>152400</xdr:rowOff>
                  </from>
                  <to>
                    <xdr:col>10</xdr:col>
                    <xdr:colOff>66675</xdr:colOff>
                    <xdr:row>28</xdr:row>
                    <xdr:rowOff>0</xdr:rowOff>
                  </to>
                </anchor>
              </controlPr>
            </control>
          </mc:Choice>
        </mc:AlternateContent>
        <mc:AlternateContent xmlns:mc="http://schemas.openxmlformats.org/markup-compatibility/2006">
          <mc:Choice Requires="x14">
            <control shapeId="2814" r:id="rId730" name="Check Box 766">
              <controlPr defaultSize="0" autoFill="0" autoLine="0" autoPict="0">
                <anchor moveWithCells="1">
                  <from>
                    <xdr:col>9</xdr:col>
                    <xdr:colOff>66675</xdr:colOff>
                    <xdr:row>26</xdr:row>
                    <xdr:rowOff>152400</xdr:rowOff>
                  </from>
                  <to>
                    <xdr:col>10</xdr:col>
                    <xdr:colOff>66675</xdr:colOff>
                    <xdr:row>28</xdr:row>
                    <xdr:rowOff>0</xdr:rowOff>
                  </to>
                </anchor>
              </controlPr>
            </control>
          </mc:Choice>
        </mc:AlternateContent>
        <mc:AlternateContent xmlns:mc="http://schemas.openxmlformats.org/markup-compatibility/2006">
          <mc:Choice Requires="x14">
            <control shapeId="2815" r:id="rId731" name="Check Box 767">
              <controlPr defaultSize="0" autoFill="0" autoLine="0" autoPict="0">
                <anchor moveWithCells="1">
                  <from>
                    <xdr:col>9</xdr:col>
                    <xdr:colOff>66675</xdr:colOff>
                    <xdr:row>25</xdr:row>
                    <xdr:rowOff>152400</xdr:rowOff>
                  </from>
                  <to>
                    <xdr:col>10</xdr:col>
                    <xdr:colOff>66675</xdr:colOff>
                    <xdr:row>27</xdr:row>
                    <xdr:rowOff>0</xdr:rowOff>
                  </to>
                </anchor>
              </controlPr>
            </control>
          </mc:Choice>
        </mc:AlternateContent>
        <mc:AlternateContent xmlns:mc="http://schemas.openxmlformats.org/markup-compatibility/2006">
          <mc:Choice Requires="x14">
            <control shapeId="2816" r:id="rId732" name="Check Box 768">
              <controlPr defaultSize="0" autoFill="0" autoLine="0" autoPict="0">
                <anchor moveWithCells="1">
                  <from>
                    <xdr:col>9</xdr:col>
                    <xdr:colOff>66675</xdr:colOff>
                    <xdr:row>26</xdr:row>
                    <xdr:rowOff>152400</xdr:rowOff>
                  </from>
                  <to>
                    <xdr:col>10</xdr:col>
                    <xdr:colOff>66675</xdr:colOff>
                    <xdr:row>28</xdr:row>
                    <xdr:rowOff>0</xdr:rowOff>
                  </to>
                </anchor>
              </controlPr>
            </control>
          </mc:Choice>
        </mc:AlternateContent>
        <mc:AlternateContent xmlns:mc="http://schemas.openxmlformats.org/markup-compatibility/2006">
          <mc:Choice Requires="x14">
            <control shapeId="2817" r:id="rId733" name="Check Box 769">
              <controlPr defaultSize="0" autoFill="0" autoLine="0" autoPict="0">
                <anchor moveWithCells="1">
                  <from>
                    <xdr:col>9</xdr:col>
                    <xdr:colOff>66675</xdr:colOff>
                    <xdr:row>26</xdr:row>
                    <xdr:rowOff>152400</xdr:rowOff>
                  </from>
                  <to>
                    <xdr:col>10</xdr:col>
                    <xdr:colOff>66675</xdr:colOff>
                    <xdr:row>28</xdr:row>
                    <xdr:rowOff>0</xdr:rowOff>
                  </to>
                </anchor>
              </controlPr>
            </control>
          </mc:Choice>
        </mc:AlternateContent>
        <mc:AlternateContent xmlns:mc="http://schemas.openxmlformats.org/markup-compatibility/2006">
          <mc:Choice Requires="x14">
            <control shapeId="2818" r:id="rId734" name="Check Box 770">
              <controlPr defaultSize="0" autoFill="0" autoLine="0" autoPict="0">
                <anchor moveWithCells="1">
                  <from>
                    <xdr:col>9</xdr:col>
                    <xdr:colOff>66675</xdr:colOff>
                    <xdr:row>25</xdr:row>
                    <xdr:rowOff>152400</xdr:rowOff>
                  </from>
                  <to>
                    <xdr:col>10</xdr:col>
                    <xdr:colOff>66675</xdr:colOff>
                    <xdr:row>27</xdr:row>
                    <xdr:rowOff>0</xdr:rowOff>
                  </to>
                </anchor>
              </controlPr>
            </control>
          </mc:Choice>
        </mc:AlternateContent>
        <mc:AlternateContent xmlns:mc="http://schemas.openxmlformats.org/markup-compatibility/2006">
          <mc:Choice Requires="x14">
            <control shapeId="2819" r:id="rId735" name="Check Box 771">
              <controlPr defaultSize="0" autoFill="0" autoLine="0" autoPict="0">
                <anchor moveWithCells="1">
                  <from>
                    <xdr:col>9</xdr:col>
                    <xdr:colOff>66675</xdr:colOff>
                    <xdr:row>25</xdr:row>
                    <xdr:rowOff>152400</xdr:rowOff>
                  </from>
                  <to>
                    <xdr:col>10</xdr:col>
                    <xdr:colOff>66675</xdr:colOff>
                    <xdr:row>27</xdr:row>
                    <xdr:rowOff>0</xdr:rowOff>
                  </to>
                </anchor>
              </controlPr>
            </control>
          </mc:Choice>
        </mc:AlternateContent>
        <mc:AlternateContent xmlns:mc="http://schemas.openxmlformats.org/markup-compatibility/2006">
          <mc:Choice Requires="x14">
            <control shapeId="2820" r:id="rId736" name="Check Box 772">
              <controlPr defaultSize="0" autoFill="0" autoLine="0" autoPict="0">
                <anchor moveWithCells="1">
                  <from>
                    <xdr:col>9</xdr:col>
                    <xdr:colOff>66675</xdr:colOff>
                    <xdr:row>26</xdr:row>
                    <xdr:rowOff>152400</xdr:rowOff>
                  </from>
                  <to>
                    <xdr:col>10</xdr:col>
                    <xdr:colOff>66675</xdr:colOff>
                    <xdr:row>28</xdr:row>
                    <xdr:rowOff>0</xdr:rowOff>
                  </to>
                </anchor>
              </controlPr>
            </control>
          </mc:Choice>
        </mc:AlternateContent>
        <mc:AlternateContent xmlns:mc="http://schemas.openxmlformats.org/markup-compatibility/2006">
          <mc:Choice Requires="x14">
            <control shapeId="2821" r:id="rId737" name="Check Box 773">
              <controlPr defaultSize="0" autoFill="0" autoLine="0" autoPict="0">
                <anchor moveWithCells="1">
                  <from>
                    <xdr:col>9</xdr:col>
                    <xdr:colOff>66675</xdr:colOff>
                    <xdr:row>26</xdr:row>
                    <xdr:rowOff>152400</xdr:rowOff>
                  </from>
                  <to>
                    <xdr:col>10</xdr:col>
                    <xdr:colOff>66675</xdr:colOff>
                    <xdr:row>28</xdr:row>
                    <xdr:rowOff>0</xdr:rowOff>
                  </to>
                </anchor>
              </controlPr>
            </control>
          </mc:Choice>
        </mc:AlternateContent>
        <mc:AlternateContent xmlns:mc="http://schemas.openxmlformats.org/markup-compatibility/2006">
          <mc:Choice Requires="x14">
            <control shapeId="2822" r:id="rId738" name="Check Box 774">
              <controlPr defaultSize="0" autoFill="0" autoLine="0" autoPict="0">
                <anchor moveWithCells="1">
                  <from>
                    <xdr:col>9</xdr:col>
                    <xdr:colOff>66675</xdr:colOff>
                    <xdr:row>26</xdr:row>
                    <xdr:rowOff>152400</xdr:rowOff>
                  </from>
                  <to>
                    <xdr:col>10</xdr:col>
                    <xdr:colOff>66675</xdr:colOff>
                    <xdr:row>28</xdr:row>
                    <xdr:rowOff>0</xdr:rowOff>
                  </to>
                </anchor>
              </controlPr>
            </control>
          </mc:Choice>
        </mc:AlternateContent>
        <mc:AlternateContent xmlns:mc="http://schemas.openxmlformats.org/markup-compatibility/2006">
          <mc:Choice Requires="x14">
            <control shapeId="2823" r:id="rId739" name="Check Box 775">
              <controlPr defaultSize="0" autoFill="0" autoLine="0" autoPict="0">
                <anchor moveWithCells="1">
                  <from>
                    <xdr:col>9</xdr:col>
                    <xdr:colOff>66675</xdr:colOff>
                    <xdr:row>25</xdr:row>
                    <xdr:rowOff>152400</xdr:rowOff>
                  </from>
                  <to>
                    <xdr:col>10</xdr:col>
                    <xdr:colOff>66675</xdr:colOff>
                    <xdr:row>27</xdr:row>
                    <xdr:rowOff>0</xdr:rowOff>
                  </to>
                </anchor>
              </controlPr>
            </control>
          </mc:Choice>
        </mc:AlternateContent>
        <mc:AlternateContent xmlns:mc="http://schemas.openxmlformats.org/markup-compatibility/2006">
          <mc:Choice Requires="x14">
            <control shapeId="2824" r:id="rId740" name="Check Box 776">
              <controlPr defaultSize="0" autoFill="0" autoLine="0" autoPict="0">
                <anchor moveWithCells="1">
                  <from>
                    <xdr:col>9</xdr:col>
                    <xdr:colOff>66675</xdr:colOff>
                    <xdr:row>26</xdr:row>
                    <xdr:rowOff>152400</xdr:rowOff>
                  </from>
                  <to>
                    <xdr:col>10</xdr:col>
                    <xdr:colOff>66675</xdr:colOff>
                    <xdr:row>28</xdr:row>
                    <xdr:rowOff>0</xdr:rowOff>
                  </to>
                </anchor>
              </controlPr>
            </control>
          </mc:Choice>
        </mc:AlternateContent>
        <mc:AlternateContent xmlns:mc="http://schemas.openxmlformats.org/markup-compatibility/2006">
          <mc:Choice Requires="x14">
            <control shapeId="2825" r:id="rId741" name="Check Box 777">
              <controlPr defaultSize="0" autoFill="0" autoLine="0" autoPict="0">
                <anchor moveWithCells="1">
                  <from>
                    <xdr:col>9</xdr:col>
                    <xdr:colOff>66675</xdr:colOff>
                    <xdr:row>26</xdr:row>
                    <xdr:rowOff>152400</xdr:rowOff>
                  </from>
                  <to>
                    <xdr:col>10</xdr:col>
                    <xdr:colOff>66675</xdr:colOff>
                    <xdr:row>28</xdr:row>
                    <xdr:rowOff>0</xdr:rowOff>
                  </to>
                </anchor>
              </controlPr>
            </control>
          </mc:Choice>
        </mc:AlternateContent>
        <mc:AlternateContent xmlns:mc="http://schemas.openxmlformats.org/markup-compatibility/2006">
          <mc:Choice Requires="x14">
            <control shapeId="2826" r:id="rId742" name="Check Box 778">
              <controlPr defaultSize="0" autoFill="0" autoLine="0" autoPict="0">
                <anchor moveWithCells="1">
                  <from>
                    <xdr:col>9</xdr:col>
                    <xdr:colOff>66675</xdr:colOff>
                    <xdr:row>25</xdr:row>
                    <xdr:rowOff>152400</xdr:rowOff>
                  </from>
                  <to>
                    <xdr:col>10</xdr:col>
                    <xdr:colOff>66675</xdr:colOff>
                    <xdr:row>27</xdr:row>
                    <xdr:rowOff>0</xdr:rowOff>
                  </to>
                </anchor>
              </controlPr>
            </control>
          </mc:Choice>
        </mc:AlternateContent>
        <mc:AlternateContent xmlns:mc="http://schemas.openxmlformats.org/markup-compatibility/2006">
          <mc:Choice Requires="x14">
            <control shapeId="2827" r:id="rId743" name="Check Box 779">
              <controlPr defaultSize="0" autoFill="0" autoLine="0" autoPict="0">
                <anchor moveWithCells="1">
                  <from>
                    <xdr:col>9</xdr:col>
                    <xdr:colOff>66675</xdr:colOff>
                    <xdr:row>25</xdr:row>
                    <xdr:rowOff>152400</xdr:rowOff>
                  </from>
                  <to>
                    <xdr:col>10</xdr:col>
                    <xdr:colOff>66675</xdr:colOff>
                    <xdr:row>27</xdr:row>
                    <xdr:rowOff>0</xdr:rowOff>
                  </to>
                </anchor>
              </controlPr>
            </control>
          </mc:Choice>
        </mc:AlternateContent>
        <mc:AlternateContent xmlns:mc="http://schemas.openxmlformats.org/markup-compatibility/2006">
          <mc:Choice Requires="x14">
            <control shapeId="2828" r:id="rId744" name="Check Box 780">
              <controlPr defaultSize="0" autoFill="0" autoLine="0" autoPict="0">
                <anchor moveWithCells="1">
                  <from>
                    <xdr:col>9</xdr:col>
                    <xdr:colOff>66675</xdr:colOff>
                    <xdr:row>26</xdr:row>
                    <xdr:rowOff>152400</xdr:rowOff>
                  </from>
                  <to>
                    <xdr:col>10</xdr:col>
                    <xdr:colOff>66675</xdr:colOff>
                    <xdr:row>28</xdr:row>
                    <xdr:rowOff>0</xdr:rowOff>
                  </to>
                </anchor>
              </controlPr>
            </control>
          </mc:Choice>
        </mc:AlternateContent>
        <mc:AlternateContent xmlns:mc="http://schemas.openxmlformats.org/markup-compatibility/2006">
          <mc:Choice Requires="x14">
            <control shapeId="2829" r:id="rId745" name="Check Box 781">
              <controlPr defaultSize="0" autoFill="0" autoLine="0" autoPict="0">
                <anchor moveWithCells="1">
                  <from>
                    <xdr:col>9</xdr:col>
                    <xdr:colOff>66675</xdr:colOff>
                    <xdr:row>26</xdr:row>
                    <xdr:rowOff>152400</xdr:rowOff>
                  </from>
                  <to>
                    <xdr:col>10</xdr:col>
                    <xdr:colOff>66675</xdr:colOff>
                    <xdr:row>28</xdr:row>
                    <xdr:rowOff>0</xdr:rowOff>
                  </to>
                </anchor>
              </controlPr>
            </control>
          </mc:Choice>
        </mc:AlternateContent>
        <mc:AlternateContent xmlns:mc="http://schemas.openxmlformats.org/markup-compatibility/2006">
          <mc:Choice Requires="x14">
            <control shapeId="2830" r:id="rId746" name="Check Box 782">
              <controlPr defaultSize="0" autoFill="0" autoLine="0" autoPict="0">
                <anchor moveWithCells="1">
                  <from>
                    <xdr:col>9</xdr:col>
                    <xdr:colOff>66675</xdr:colOff>
                    <xdr:row>25</xdr:row>
                    <xdr:rowOff>152400</xdr:rowOff>
                  </from>
                  <to>
                    <xdr:col>10</xdr:col>
                    <xdr:colOff>66675</xdr:colOff>
                    <xdr:row>27</xdr:row>
                    <xdr:rowOff>0</xdr:rowOff>
                  </to>
                </anchor>
              </controlPr>
            </control>
          </mc:Choice>
        </mc:AlternateContent>
        <mc:AlternateContent xmlns:mc="http://schemas.openxmlformats.org/markup-compatibility/2006">
          <mc:Choice Requires="x14">
            <control shapeId="2831" r:id="rId747" name="Check Box 783">
              <controlPr defaultSize="0" autoFill="0" autoLine="0" autoPict="0">
                <anchor moveWithCells="1">
                  <from>
                    <xdr:col>9</xdr:col>
                    <xdr:colOff>66675</xdr:colOff>
                    <xdr:row>25</xdr:row>
                    <xdr:rowOff>152400</xdr:rowOff>
                  </from>
                  <to>
                    <xdr:col>10</xdr:col>
                    <xdr:colOff>66675</xdr:colOff>
                    <xdr:row>27</xdr:row>
                    <xdr:rowOff>0</xdr:rowOff>
                  </to>
                </anchor>
              </controlPr>
            </control>
          </mc:Choice>
        </mc:AlternateContent>
        <mc:AlternateContent xmlns:mc="http://schemas.openxmlformats.org/markup-compatibility/2006">
          <mc:Choice Requires="x14">
            <control shapeId="2832" r:id="rId748" name="Check Box 784">
              <controlPr defaultSize="0" autoFill="0" autoLine="0" autoPict="0">
                <anchor moveWithCells="1">
                  <from>
                    <xdr:col>9</xdr:col>
                    <xdr:colOff>66675</xdr:colOff>
                    <xdr:row>26</xdr:row>
                    <xdr:rowOff>152400</xdr:rowOff>
                  </from>
                  <to>
                    <xdr:col>10</xdr:col>
                    <xdr:colOff>66675</xdr:colOff>
                    <xdr:row>28</xdr:row>
                    <xdr:rowOff>0</xdr:rowOff>
                  </to>
                </anchor>
              </controlPr>
            </control>
          </mc:Choice>
        </mc:AlternateContent>
        <mc:AlternateContent xmlns:mc="http://schemas.openxmlformats.org/markup-compatibility/2006">
          <mc:Choice Requires="x14">
            <control shapeId="2833" r:id="rId749" name="Check Box 785">
              <controlPr defaultSize="0" autoFill="0" autoLine="0" autoPict="0">
                <anchor moveWithCells="1">
                  <from>
                    <xdr:col>9</xdr:col>
                    <xdr:colOff>66675</xdr:colOff>
                    <xdr:row>25</xdr:row>
                    <xdr:rowOff>152400</xdr:rowOff>
                  </from>
                  <to>
                    <xdr:col>10</xdr:col>
                    <xdr:colOff>66675</xdr:colOff>
                    <xdr:row>27</xdr:row>
                    <xdr:rowOff>0</xdr:rowOff>
                  </to>
                </anchor>
              </controlPr>
            </control>
          </mc:Choice>
        </mc:AlternateContent>
        <mc:AlternateContent xmlns:mc="http://schemas.openxmlformats.org/markup-compatibility/2006">
          <mc:Choice Requires="x14">
            <control shapeId="2834" r:id="rId750" name="Check Box 786">
              <controlPr defaultSize="0" autoFill="0" autoLine="0" autoPict="0">
                <anchor moveWithCells="1">
                  <from>
                    <xdr:col>9</xdr:col>
                    <xdr:colOff>66675</xdr:colOff>
                    <xdr:row>25</xdr:row>
                    <xdr:rowOff>152400</xdr:rowOff>
                  </from>
                  <to>
                    <xdr:col>10</xdr:col>
                    <xdr:colOff>66675</xdr:colOff>
                    <xdr:row>27</xdr:row>
                    <xdr:rowOff>0</xdr:rowOff>
                  </to>
                </anchor>
              </controlPr>
            </control>
          </mc:Choice>
        </mc:AlternateContent>
        <mc:AlternateContent xmlns:mc="http://schemas.openxmlformats.org/markup-compatibility/2006">
          <mc:Choice Requires="x14">
            <control shapeId="2835" r:id="rId751" name="Check Box 787">
              <controlPr defaultSize="0" autoFill="0" autoLine="0" autoPict="0">
                <anchor moveWithCells="1">
                  <from>
                    <xdr:col>9</xdr:col>
                    <xdr:colOff>66675</xdr:colOff>
                    <xdr:row>26</xdr:row>
                    <xdr:rowOff>152400</xdr:rowOff>
                  </from>
                  <to>
                    <xdr:col>10</xdr:col>
                    <xdr:colOff>66675</xdr:colOff>
                    <xdr:row>28</xdr:row>
                    <xdr:rowOff>0</xdr:rowOff>
                  </to>
                </anchor>
              </controlPr>
            </control>
          </mc:Choice>
        </mc:AlternateContent>
        <mc:AlternateContent xmlns:mc="http://schemas.openxmlformats.org/markup-compatibility/2006">
          <mc:Choice Requires="x14">
            <control shapeId="2836" r:id="rId752" name="Check Box 788">
              <controlPr defaultSize="0" autoFill="0" autoLine="0" autoPict="0">
                <anchor moveWithCells="1">
                  <from>
                    <xdr:col>9</xdr:col>
                    <xdr:colOff>66675</xdr:colOff>
                    <xdr:row>26</xdr:row>
                    <xdr:rowOff>152400</xdr:rowOff>
                  </from>
                  <to>
                    <xdr:col>10</xdr:col>
                    <xdr:colOff>66675</xdr:colOff>
                    <xdr:row>28</xdr:row>
                    <xdr:rowOff>0</xdr:rowOff>
                  </to>
                </anchor>
              </controlPr>
            </control>
          </mc:Choice>
        </mc:AlternateContent>
        <mc:AlternateContent xmlns:mc="http://schemas.openxmlformats.org/markup-compatibility/2006">
          <mc:Choice Requires="x14">
            <control shapeId="2837" r:id="rId753" name="Check Box 789">
              <controlPr defaultSize="0" autoFill="0" autoLine="0" autoPict="0">
                <anchor moveWithCells="1">
                  <from>
                    <xdr:col>9</xdr:col>
                    <xdr:colOff>66675</xdr:colOff>
                    <xdr:row>25</xdr:row>
                    <xdr:rowOff>152400</xdr:rowOff>
                  </from>
                  <to>
                    <xdr:col>10</xdr:col>
                    <xdr:colOff>66675</xdr:colOff>
                    <xdr:row>27</xdr:row>
                    <xdr:rowOff>0</xdr:rowOff>
                  </to>
                </anchor>
              </controlPr>
            </control>
          </mc:Choice>
        </mc:AlternateContent>
        <mc:AlternateContent xmlns:mc="http://schemas.openxmlformats.org/markup-compatibility/2006">
          <mc:Choice Requires="x14">
            <control shapeId="2838" r:id="rId754" name="Check Box 790">
              <controlPr defaultSize="0" autoFill="0" autoLine="0" autoPict="0">
                <anchor moveWithCells="1">
                  <from>
                    <xdr:col>9</xdr:col>
                    <xdr:colOff>66675</xdr:colOff>
                    <xdr:row>25</xdr:row>
                    <xdr:rowOff>152400</xdr:rowOff>
                  </from>
                  <to>
                    <xdr:col>10</xdr:col>
                    <xdr:colOff>66675</xdr:colOff>
                    <xdr:row>27</xdr:row>
                    <xdr:rowOff>0</xdr:rowOff>
                  </to>
                </anchor>
              </controlPr>
            </control>
          </mc:Choice>
        </mc:AlternateContent>
        <mc:AlternateContent xmlns:mc="http://schemas.openxmlformats.org/markup-compatibility/2006">
          <mc:Choice Requires="x14">
            <control shapeId="2839" r:id="rId755" name="Check Box 791">
              <controlPr defaultSize="0" autoFill="0" autoLine="0" autoPict="0">
                <anchor moveWithCells="1">
                  <from>
                    <xdr:col>9</xdr:col>
                    <xdr:colOff>66675</xdr:colOff>
                    <xdr:row>26</xdr:row>
                    <xdr:rowOff>152400</xdr:rowOff>
                  </from>
                  <to>
                    <xdr:col>10</xdr:col>
                    <xdr:colOff>66675</xdr:colOff>
                    <xdr:row>28</xdr:row>
                    <xdr:rowOff>0</xdr:rowOff>
                  </to>
                </anchor>
              </controlPr>
            </control>
          </mc:Choice>
        </mc:AlternateContent>
        <mc:AlternateContent xmlns:mc="http://schemas.openxmlformats.org/markup-compatibility/2006">
          <mc:Choice Requires="x14">
            <control shapeId="2840" r:id="rId756" name="Check Box 792">
              <controlPr defaultSize="0" autoFill="0" autoLine="0" autoPict="0">
                <anchor moveWithCells="1">
                  <from>
                    <xdr:col>9</xdr:col>
                    <xdr:colOff>66675</xdr:colOff>
                    <xdr:row>26</xdr:row>
                    <xdr:rowOff>152400</xdr:rowOff>
                  </from>
                  <to>
                    <xdr:col>10</xdr:col>
                    <xdr:colOff>66675</xdr:colOff>
                    <xdr:row>28</xdr:row>
                    <xdr:rowOff>0</xdr:rowOff>
                  </to>
                </anchor>
              </controlPr>
            </control>
          </mc:Choice>
        </mc:AlternateContent>
        <mc:AlternateContent xmlns:mc="http://schemas.openxmlformats.org/markup-compatibility/2006">
          <mc:Choice Requires="x14">
            <control shapeId="2841" r:id="rId757" name="Check Box 793">
              <controlPr defaultSize="0" autoFill="0" autoLine="0" autoPict="0">
                <anchor moveWithCells="1">
                  <from>
                    <xdr:col>9</xdr:col>
                    <xdr:colOff>66675</xdr:colOff>
                    <xdr:row>26</xdr:row>
                    <xdr:rowOff>152400</xdr:rowOff>
                  </from>
                  <to>
                    <xdr:col>10</xdr:col>
                    <xdr:colOff>66675</xdr:colOff>
                    <xdr:row>28</xdr:row>
                    <xdr:rowOff>0</xdr:rowOff>
                  </to>
                </anchor>
              </controlPr>
            </control>
          </mc:Choice>
        </mc:AlternateContent>
        <mc:AlternateContent xmlns:mc="http://schemas.openxmlformats.org/markup-compatibility/2006">
          <mc:Choice Requires="x14">
            <control shapeId="2842" r:id="rId758" name="Check Box 794">
              <controlPr defaultSize="0" autoFill="0" autoLine="0" autoPict="0">
                <anchor moveWithCells="1">
                  <from>
                    <xdr:col>9</xdr:col>
                    <xdr:colOff>66675</xdr:colOff>
                    <xdr:row>26</xdr:row>
                    <xdr:rowOff>152400</xdr:rowOff>
                  </from>
                  <to>
                    <xdr:col>10</xdr:col>
                    <xdr:colOff>66675</xdr:colOff>
                    <xdr:row>28</xdr:row>
                    <xdr:rowOff>0</xdr:rowOff>
                  </to>
                </anchor>
              </controlPr>
            </control>
          </mc:Choice>
        </mc:AlternateContent>
        <mc:AlternateContent xmlns:mc="http://schemas.openxmlformats.org/markup-compatibility/2006">
          <mc:Choice Requires="x14">
            <control shapeId="2843" r:id="rId759" name="Check Box 795">
              <controlPr defaultSize="0" autoFill="0" autoLine="0" autoPict="0">
                <anchor moveWithCells="1">
                  <from>
                    <xdr:col>9</xdr:col>
                    <xdr:colOff>66675</xdr:colOff>
                    <xdr:row>26</xdr:row>
                    <xdr:rowOff>152400</xdr:rowOff>
                  </from>
                  <to>
                    <xdr:col>10</xdr:col>
                    <xdr:colOff>66675</xdr:colOff>
                    <xdr:row>28</xdr:row>
                    <xdr:rowOff>0</xdr:rowOff>
                  </to>
                </anchor>
              </controlPr>
            </control>
          </mc:Choice>
        </mc:AlternateContent>
        <mc:AlternateContent xmlns:mc="http://schemas.openxmlformats.org/markup-compatibility/2006">
          <mc:Choice Requires="x14">
            <control shapeId="2844" r:id="rId760" name="Check Box 796">
              <controlPr defaultSize="0" autoFill="0" autoLine="0" autoPict="0">
                <anchor moveWithCells="1">
                  <from>
                    <xdr:col>9</xdr:col>
                    <xdr:colOff>66675</xdr:colOff>
                    <xdr:row>26</xdr:row>
                    <xdr:rowOff>152400</xdr:rowOff>
                  </from>
                  <to>
                    <xdr:col>10</xdr:col>
                    <xdr:colOff>66675</xdr:colOff>
                    <xdr:row>28</xdr:row>
                    <xdr:rowOff>0</xdr:rowOff>
                  </to>
                </anchor>
              </controlPr>
            </control>
          </mc:Choice>
        </mc:AlternateContent>
        <mc:AlternateContent xmlns:mc="http://schemas.openxmlformats.org/markup-compatibility/2006">
          <mc:Choice Requires="x14">
            <control shapeId="2845" r:id="rId761" name="Check Box 797">
              <controlPr defaultSize="0" autoFill="0" autoLine="0" autoPict="0">
                <anchor moveWithCells="1">
                  <from>
                    <xdr:col>9</xdr:col>
                    <xdr:colOff>66675</xdr:colOff>
                    <xdr:row>26</xdr:row>
                    <xdr:rowOff>152400</xdr:rowOff>
                  </from>
                  <to>
                    <xdr:col>10</xdr:col>
                    <xdr:colOff>66675</xdr:colOff>
                    <xdr:row>28</xdr:row>
                    <xdr:rowOff>0</xdr:rowOff>
                  </to>
                </anchor>
              </controlPr>
            </control>
          </mc:Choice>
        </mc:AlternateContent>
        <mc:AlternateContent xmlns:mc="http://schemas.openxmlformats.org/markup-compatibility/2006">
          <mc:Choice Requires="x14">
            <control shapeId="2846" r:id="rId762" name="Check Box 798">
              <controlPr defaultSize="0" autoFill="0" autoLine="0" autoPict="0">
                <anchor moveWithCells="1">
                  <from>
                    <xdr:col>9</xdr:col>
                    <xdr:colOff>66675</xdr:colOff>
                    <xdr:row>26</xdr:row>
                    <xdr:rowOff>152400</xdr:rowOff>
                  </from>
                  <to>
                    <xdr:col>10</xdr:col>
                    <xdr:colOff>66675</xdr:colOff>
                    <xdr:row>28</xdr:row>
                    <xdr:rowOff>0</xdr:rowOff>
                  </to>
                </anchor>
              </controlPr>
            </control>
          </mc:Choice>
        </mc:AlternateContent>
        <mc:AlternateContent xmlns:mc="http://schemas.openxmlformats.org/markup-compatibility/2006">
          <mc:Choice Requires="x14">
            <control shapeId="2847" r:id="rId763" name="Check Box 799">
              <controlPr defaultSize="0" autoFill="0" autoLine="0" autoPict="0">
                <anchor moveWithCells="1">
                  <from>
                    <xdr:col>9</xdr:col>
                    <xdr:colOff>66675</xdr:colOff>
                    <xdr:row>26</xdr:row>
                    <xdr:rowOff>152400</xdr:rowOff>
                  </from>
                  <to>
                    <xdr:col>10</xdr:col>
                    <xdr:colOff>66675</xdr:colOff>
                    <xdr:row>28</xdr:row>
                    <xdr:rowOff>0</xdr:rowOff>
                  </to>
                </anchor>
              </controlPr>
            </control>
          </mc:Choice>
        </mc:AlternateContent>
        <mc:AlternateContent xmlns:mc="http://schemas.openxmlformats.org/markup-compatibility/2006">
          <mc:Choice Requires="x14">
            <control shapeId="2848" r:id="rId764" name="Check Box 800">
              <controlPr defaultSize="0" autoFill="0" autoLine="0" autoPict="0">
                <anchor moveWithCells="1">
                  <from>
                    <xdr:col>9</xdr:col>
                    <xdr:colOff>66675</xdr:colOff>
                    <xdr:row>26</xdr:row>
                    <xdr:rowOff>152400</xdr:rowOff>
                  </from>
                  <to>
                    <xdr:col>10</xdr:col>
                    <xdr:colOff>66675</xdr:colOff>
                    <xdr:row>28</xdr:row>
                    <xdr:rowOff>0</xdr:rowOff>
                  </to>
                </anchor>
              </controlPr>
            </control>
          </mc:Choice>
        </mc:AlternateContent>
        <mc:AlternateContent xmlns:mc="http://schemas.openxmlformats.org/markup-compatibility/2006">
          <mc:Choice Requires="x14">
            <control shapeId="2849" r:id="rId765" name="Check Box 801">
              <controlPr defaultSize="0" autoFill="0" autoLine="0" autoPict="0">
                <anchor moveWithCells="1">
                  <from>
                    <xdr:col>9</xdr:col>
                    <xdr:colOff>66675</xdr:colOff>
                    <xdr:row>26</xdr:row>
                    <xdr:rowOff>152400</xdr:rowOff>
                  </from>
                  <to>
                    <xdr:col>10</xdr:col>
                    <xdr:colOff>66675</xdr:colOff>
                    <xdr:row>28</xdr:row>
                    <xdr:rowOff>0</xdr:rowOff>
                  </to>
                </anchor>
              </controlPr>
            </control>
          </mc:Choice>
        </mc:AlternateContent>
        <mc:AlternateContent xmlns:mc="http://schemas.openxmlformats.org/markup-compatibility/2006">
          <mc:Choice Requires="x14">
            <control shapeId="2850" r:id="rId766" name="Check Box 802">
              <controlPr defaultSize="0" autoFill="0" autoLine="0" autoPict="0">
                <anchor moveWithCells="1">
                  <from>
                    <xdr:col>9</xdr:col>
                    <xdr:colOff>66675</xdr:colOff>
                    <xdr:row>26</xdr:row>
                    <xdr:rowOff>152400</xdr:rowOff>
                  </from>
                  <to>
                    <xdr:col>10</xdr:col>
                    <xdr:colOff>66675</xdr:colOff>
                    <xdr:row>28</xdr:row>
                    <xdr:rowOff>0</xdr:rowOff>
                  </to>
                </anchor>
              </controlPr>
            </control>
          </mc:Choice>
        </mc:AlternateContent>
        <mc:AlternateContent xmlns:mc="http://schemas.openxmlformats.org/markup-compatibility/2006">
          <mc:Choice Requires="x14">
            <control shapeId="2851" r:id="rId767" name="Check Box 803">
              <controlPr defaultSize="0" autoFill="0" autoLine="0" autoPict="0">
                <anchor moveWithCells="1">
                  <from>
                    <xdr:col>9</xdr:col>
                    <xdr:colOff>66675</xdr:colOff>
                    <xdr:row>26</xdr:row>
                    <xdr:rowOff>152400</xdr:rowOff>
                  </from>
                  <to>
                    <xdr:col>10</xdr:col>
                    <xdr:colOff>66675</xdr:colOff>
                    <xdr:row>28</xdr:row>
                    <xdr:rowOff>0</xdr:rowOff>
                  </to>
                </anchor>
              </controlPr>
            </control>
          </mc:Choice>
        </mc:AlternateContent>
        <mc:AlternateContent xmlns:mc="http://schemas.openxmlformats.org/markup-compatibility/2006">
          <mc:Choice Requires="x14">
            <control shapeId="2852" r:id="rId768" name="Check Box 804">
              <controlPr defaultSize="0" autoFill="0" autoLine="0" autoPict="0">
                <anchor moveWithCells="1">
                  <from>
                    <xdr:col>9</xdr:col>
                    <xdr:colOff>66675</xdr:colOff>
                    <xdr:row>26</xdr:row>
                    <xdr:rowOff>152400</xdr:rowOff>
                  </from>
                  <to>
                    <xdr:col>10</xdr:col>
                    <xdr:colOff>66675</xdr:colOff>
                    <xdr:row>28</xdr:row>
                    <xdr:rowOff>0</xdr:rowOff>
                  </to>
                </anchor>
              </controlPr>
            </control>
          </mc:Choice>
        </mc:AlternateContent>
        <mc:AlternateContent xmlns:mc="http://schemas.openxmlformats.org/markup-compatibility/2006">
          <mc:Choice Requires="x14">
            <control shapeId="2853" r:id="rId769" name="Check Box 805">
              <controlPr defaultSize="0" autoFill="0" autoLine="0" autoPict="0">
                <anchor moveWithCells="1">
                  <from>
                    <xdr:col>9</xdr:col>
                    <xdr:colOff>66675</xdr:colOff>
                    <xdr:row>26</xdr:row>
                    <xdr:rowOff>152400</xdr:rowOff>
                  </from>
                  <to>
                    <xdr:col>10</xdr:col>
                    <xdr:colOff>66675</xdr:colOff>
                    <xdr:row>28</xdr:row>
                    <xdr:rowOff>0</xdr:rowOff>
                  </to>
                </anchor>
              </controlPr>
            </control>
          </mc:Choice>
        </mc:AlternateContent>
        <mc:AlternateContent xmlns:mc="http://schemas.openxmlformats.org/markup-compatibility/2006">
          <mc:Choice Requires="x14">
            <control shapeId="2854" r:id="rId770" name="Check Box 806">
              <controlPr defaultSize="0" autoFill="0" autoLine="0" autoPict="0">
                <anchor moveWithCells="1">
                  <from>
                    <xdr:col>9</xdr:col>
                    <xdr:colOff>66675</xdr:colOff>
                    <xdr:row>26</xdr:row>
                    <xdr:rowOff>152400</xdr:rowOff>
                  </from>
                  <to>
                    <xdr:col>10</xdr:col>
                    <xdr:colOff>66675</xdr:colOff>
                    <xdr:row>28</xdr:row>
                    <xdr:rowOff>0</xdr:rowOff>
                  </to>
                </anchor>
              </controlPr>
            </control>
          </mc:Choice>
        </mc:AlternateContent>
        <mc:AlternateContent xmlns:mc="http://schemas.openxmlformats.org/markup-compatibility/2006">
          <mc:Choice Requires="x14">
            <control shapeId="2855" r:id="rId771" name="Check Box 807">
              <controlPr defaultSize="0" autoFill="0" autoLine="0" autoPict="0">
                <anchor moveWithCells="1">
                  <from>
                    <xdr:col>9</xdr:col>
                    <xdr:colOff>66675</xdr:colOff>
                    <xdr:row>26</xdr:row>
                    <xdr:rowOff>152400</xdr:rowOff>
                  </from>
                  <to>
                    <xdr:col>10</xdr:col>
                    <xdr:colOff>66675</xdr:colOff>
                    <xdr:row>28</xdr:row>
                    <xdr:rowOff>0</xdr:rowOff>
                  </to>
                </anchor>
              </controlPr>
            </control>
          </mc:Choice>
        </mc:AlternateContent>
        <mc:AlternateContent xmlns:mc="http://schemas.openxmlformats.org/markup-compatibility/2006">
          <mc:Choice Requires="x14">
            <control shapeId="2856" r:id="rId772" name="Check Box 808">
              <controlPr defaultSize="0" autoFill="0" autoLine="0" autoPict="0">
                <anchor moveWithCells="1">
                  <from>
                    <xdr:col>9</xdr:col>
                    <xdr:colOff>66675</xdr:colOff>
                    <xdr:row>27</xdr:row>
                    <xdr:rowOff>152400</xdr:rowOff>
                  </from>
                  <to>
                    <xdr:col>10</xdr:col>
                    <xdr:colOff>66675</xdr:colOff>
                    <xdr:row>29</xdr:row>
                    <xdr:rowOff>0</xdr:rowOff>
                  </to>
                </anchor>
              </controlPr>
            </control>
          </mc:Choice>
        </mc:AlternateContent>
        <mc:AlternateContent xmlns:mc="http://schemas.openxmlformats.org/markup-compatibility/2006">
          <mc:Choice Requires="x14">
            <control shapeId="2857" r:id="rId773" name="Check Box 809">
              <controlPr defaultSize="0" autoFill="0" autoLine="0" autoPict="0">
                <anchor moveWithCells="1">
                  <from>
                    <xdr:col>9</xdr:col>
                    <xdr:colOff>66675</xdr:colOff>
                    <xdr:row>27</xdr:row>
                    <xdr:rowOff>152400</xdr:rowOff>
                  </from>
                  <to>
                    <xdr:col>10</xdr:col>
                    <xdr:colOff>66675</xdr:colOff>
                    <xdr:row>29</xdr:row>
                    <xdr:rowOff>0</xdr:rowOff>
                  </to>
                </anchor>
              </controlPr>
            </control>
          </mc:Choice>
        </mc:AlternateContent>
        <mc:AlternateContent xmlns:mc="http://schemas.openxmlformats.org/markup-compatibility/2006">
          <mc:Choice Requires="x14">
            <control shapeId="2858" r:id="rId774" name="Check Box 810">
              <controlPr defaultSize="0" autoFill="0" autoLine="0" autoPict="0">
                <anchor moveWithCells="1">
                  <from>
                    <xdr:col>9</xdr:col>
                    <xdr:colOff>66675</xdr:colOff>
                    <xdr:row>27</xdr:row>
                    <xdr:rowOff>152400</xdr:rowOff>
                  </from>
                  <to>
                    <xdr:col>10</xdr:col>
                    <xdr:colOff>66675</xdr:colOff>
                    <xdr:row>29</xdr:row>
                    <xdr:rowOff>0</xdr:rowOff>
                  </to>
                </anchor>
              </controlPr>
            </control>
          </mc:Choice>
        </mc:AlternateContent>
        <mc:AlternateContent xmlns:mc="http://schemas.openxmlformats.org/markup-compatibility/2006">
          <mc:Choice Requires="x14">
            <control shapeId="2859" r:id="rId775" name="Check Box 811">
              <controlPr defaultSize="0" autoFill="0" autoLine="0" autoPict="0">
                <anchor moveWithCells="1">
                  <from>
                    <xdr:col>9</xdr:col>
                    <xdr:colOff>66675</xdr:colOff>
                    <xdr:row>26</xdr:row>
                    <xdr:rowOff>152400</xdr:rowOff>
                  </from>
                  <to>
                    <xdr:col>10</xdr:col>
                    <xdr:colOff>66675</xdr:colOff>
                    <xdr:row>28</xdr:row>
                    <xdr:rowOff>0</xdr:rowOff>
                  </to>
                </anchor>
              </controlPr>
            </control>
          </mc:Choice>
        </mc:AlternateContent>
        <mc:AlternateContent xmlns:mc="http://schemas.openxmlformats.org/markup-compatibility/2006">
          <mc:Choice Requires="x14">
            <control shapeId="2860" r:id="rId776" name="Check Box 812">
              <controlPr defaultSize="0" autoFill="0" autoLine="0" autoPict="0">
                <anchor moveWithCells="1">
                  <from>
                    <xdr:col>9</xdr:col>
                    <xdr:colOff>66675</xdr:colOff>
                    <xdr:row>27</xdr:row>
                    <xdr:rowOff>152400</xdr:rowOff>
                  </from>
                  <to>
                    <xdr:col>10</xdr:col>
                    <xdr:colOff>66675</xdr:colOff>
                    <xdr:row>29</xdr:row>
                    <xdr:rowOff>0</xdr:rowOff>
                  </to>
                </anchor>
              </controlPr>
            </control>
          </mc:Choice>
        </mc:AlternateContent>
        <mc:AlternateContent xmlns:mc="http://schemas.openxmlformats.org/markup-compatibility/2006">
          <mc:Choice Requires="x14">
            <control shapeId="2861" r:id="rId777" name="Check Box 813">
              <controlPr defaultSize="0" autoFill="0" autoLine="0" autoPict="0">
                <anchor moveWithCells="1">
                  <from>
                    <xdr:col>9</xdr:col>
                    <xdr:colOff>66675</xdr:colOff>
                    <xdr:row>27</xdr:row>
                    <xdr:rowOff>152400</xdr:rowOff>
                  </from>
                  <to>
                    <xdr:col>10</xdr:col>
                    <xdr:colOff>66675</xdr:colOff>
                    <xdr:row>29</xdr:row>
                    <xdr:rowOff>0</xdr:rowOff>
                  </to>
                </anchor>
              </controlPr>
            </control>
          </mc:Choice>
        </mc:AlternateContent>
        <mc:AlternateContent xmlns:mc="http://schemas.openxmlformats.org/markup-compatibility/2006">
          <mc:Choice Requires="x14">
            <control shapeId="2862" r:id="rId778" name="Check Box 814">
              <controlPr defaultSize="0" autoFill="0" autoLine="0" autoPict="0">
                <anchor moveWithCells="1">
                  <from>
                    <xdr:col>9</xdr:col>
                    <xdr:colOff>66675</xdr:colOff>
                    <xdr:row>26</xdr:row>
                    <xdr:rowOff>152400</xdr:rowOff>
                  </from>
                  <to>
                    <xdr:col>10</xdr:col>
                    <xdr:colOff>66675</xdr:colOff>
                    <xdr:row>28</xdr:row>
                    <xdr:rowOff>0</xdr:rowOff>
                  </to>
                </anchor>
              </controlPr>
            </control>
          </mc:Choice>
        </mc:AlternateContent>
        <mc:AlternateContent xmlns:mc="http://schemas.openxmlformats.org/markup-compatibility/2006">
          <mc:Choice Requires="x14">
            <control shapeId="2863" r:id="rId779" name="Check Box 815">
              <controlPr defaultSize="0" autoFill="0" autoLine="0" autoPict="0">
                <anchor moveWithCells="1">
                  <from>
                    <xdr:col>9</xdr:col>
                    <xdr:colOff>66675</xdr:colOff>
                    <xdr:row>26</xdr:row>
                    <xdr:rowOff>152400</xdr:rowOff>
                  </from>
                  <to>
                    <xdr:col>10</xdr:col>
                    <xdr:colOff>66675</xdr:colOff>
                    <xdr:row>28</xdr:row>
                    <xdr:rowOff>0</xdr:rowOff>
                  </to>
                </anchor>
              </controlPr>
            </control>
          </mc:Choice>
        </mc:AlternateContent>
        <mc:AlternateContent xmlns:mc="http://schemas.openxmlformats.org/markup-compatibility/2006">
          <mc:Choice Requires="x14">
            <control shapeId="2864" r:id="rId780" name="Check Box 816">
              <controlPr defaultSize="0" autoFill="0" autoLine="0" autoPict="0">
                <anchor moveWithCells="1">
                  <from>
                    <xdr:col>9</xdr:col>
                    <xdr:colOff>66675</xdr:colOff>
                    <xdr:row>27</xdr:row>
                    <xdr:rowOff>152400</xdr:rowOff>
                  </from>
                  <to>
                    <xdr:col>10</xdr:col>
                    <xdr:colOff>66675</xdr:colOff>
                    <xdr:row>29</xdr:row>
                    <xdr:rowOff>0</xdr:rowOff>
                  </to>
                </anchor>
              </controlPr>
            </control>
          </mc:Choice>
        </mc:AlternateContent>
        <mc:AlternateContent xmlns:mc="http://schemas.openxmlformats.org/markup-compatibility/2006">
          <mc:Choice Requires="x14">
            <control shapeId="2865" r:id="rId781" name="Check Box 817">
              <controlPr defaultSize="0" autoFill="0" autoLine="0" autoPict="0">
                <anchor moveWithCells="1">
                  <from>
                    <xdr:col>9</xdr:col>
                    <xdr:colOff>66675</xdr:colOff>
                    <xdr:row>27</xdr:row>
                    <xdr:rowOff>152400</xdr:rowOff>
                  </from>
                  <to>
                    <xdr:col>10</xdr:col>
                    <xdr:colOff>66675</xdr:colOff>
                    <xdr:row>29</xdr:row>
                    <xdr:rowOff>0</xdr:rowOff>
                  </to>
                </anchor>
              </controlPr>
            </control>
          </mc:Choice>
        </mc:AlternateContent>
        <mc:AlternateContent xmlns:mc="http://schemas.openxmlformats.org/markup-compatibility/2006">
          <mc:Choice Requires="x14">
            <control shapeId="2866" r:id="rId782" name="Check Box 818">
              <controlPr defaultSize="0" autoFill="0" autoLine="0" autoPict="0">
                <anchor moveWithCells="1">
                  <from>
                    <xdr:col>9</xdr:col>
                    <xdr:colOff>66675</xdr:colOff>
                    <xdr:row>27</xdr:row>
                    <xdr:rowOff>152400</xdr:rowOff>
                  </from>
                  <to>
                    <xdr:col>10</xdr:col>
                    <xdr:colOff>66675</xdr:colOff>
                    <xdr:row>29</xdr:row>
                    <xdr:rowOff>0</xdr:rowOff>
                  </to>
                </anchor>
              </controlPr>
            </control>
          </mc:Choice>
        </mc:AlternateContent>
        <mc:AlternateContent xmlns:mc="http://schemas.openxmlformats.org/markup-compatibility/2006">
          <mc:Choice Requires="x14">
            <control shapeId="2867" r:id="rId783" name="Check Box 819">
              <controlPr defaultSize="0" autoFill="0" autoLine="0" autoPict="0">
                <anchor moveWithCells="1">
                  <from>
                    <xdr:col>9</xdr:col>
                    <xdr:colOff>66675</xdr:colOff>
                    <xdr:row>26</xdr:row>
                    <xdr:rowOff>152400</xdr:rowOff>
                  </from>
                  <to>
                    <xdr:col>10</xdr:col>
                    <xdr:colOff>66675</xdr:colOff>
                    <xdr:row>28</xdr:row>
                    <xdr:rowOff>0</xdr:rowOff>
                  </to>
                </anchor>
              </controlPr>
            </control>
          </mc:Choice>
        </mc:AlternateContent>
        <mc:AlternateContent xmlns:mc="http://schemas.openxmlformats.org/markup-compatibility/2006">
          <mc:Choice Requires="x14">
            <control shapeId="2868" r:id="rId784" name="Check Box 820">
              <controlPr defaultSize="0" autoFill="0" autoLine="0" autoPict="0">
                <anchor moveWithCells="1">
                  <from>
                    <xdr:col>9</xdr:col>
                    <xdr:colOff>66675</xdr:colOff>
                    <xdr:row>27</xdr:row>
                    <xdr:rowOff>152400</xdr:rowOff>
                  </from>
                  <to>
                    <xdr:col>10</xdr:col>
                    <xdr:colOff>66675</xdr:colOff>
                    <xdr:row>29</xdr:row>
                    <xdr:rowOff>0</xdr:rowOff>
                  </to>
                </anchor>
              </controlPr>
            </control>
          </mc:Choice>
        </mc:AlternateContent>
        <mc:AlternateContent xmlns:mc="http://schemas.openxmlformats.org/markup-compatibility/2006">
          <mc:Choice Requires="x14">
            <control shapeId="2869" r:id="rId785" name="Check Box 821">
              <controlPr defaultSize="0" autoFill="0" autoLine="0" autoPict="0">
                <anchor moveWithCells="1">
                  <from>
                    <xdr:col>9</xdr:col>
                    <xdr:colOff>66675</xdr:colOff>
                    <xdr:row>27</xdr:row>
                    <xdr:rowOff>152400</xdr:rowOff>
                  </from>
                  <to>
                    <xdr:col>10</xdr:col>
                    <xdr:colOff>66675</xdr:colOff>
                    <xdr:row>29</xdr:row>
                    <xdr:rowOff>0</xdr:rowOff>
                  </to>
                </anchor>
              </controlPr>
            </control>
          </mc:Choice>
        </mc:AlternateContent>
        <mc:AlternateContent xmlns:mc="http://schemas.openxmlformats.org/markup-compatibility/2006">
          <mc:Choice Requires="x14">
            <control shapeId="2870" r:id="rId786" name="Check Box 822">
              <controlPr defaultSize="0" autoFill="0" autoLine="0" autoPict="0">
                <anchor moveWithCells="1">
                  <from>
                    <xdr:col>9</xdr:col>
                    <xdr:colOff>66675</xdr:colOff>
                    <xdr:row>26</xdr:row>
                    <xdr:rowOff>152400</xdr:rowOff>
                  </from>
                  <to>
                    <xdr:col>10</xdr:col>
                    <xdr:colOff>66675</xdr:colOff>
                    <xdr:row>28</xdr:row>
                    <xdr:rowOff>0</xdr:rowOff>
                  </to>
                </anchor>
              </controlPr>
            </control>
          </mc:Choice>
        </mc:AlternateContent>
        <mc:AlternateContent xmlns:mc="http://schemas.openxmlformats.org/markup-compatibility/2006">
          <mc:Choice Requires="x14">
            <control shapeId="2871" r:id="rId787" name="Check Box 823">
              <controlPr defaultSize="0" autoFill="0" autoLine="0" autoPict="0">
                <anchor moveWithCells="1">
                  <from>
                    <xdr:col>9</xdr:col>
                    <xdr:colOff>66675</xdr:colOff>
                    <xdr:row>26</xdr:row>
                    <xdr:rowOff>152400</xdr:rowOff>
                  </from>
                  <to>
                    <xdr:col>10</xdr:col>
                    <xdr:colOff>66675</xdr:colOff>
                    <xdr:row>28</xdr:row>
                    <xdr:rowOff>0</xdr:rowOff>
                  </to>
                </anchor>
              </controlPr>
            </control>
          </mc:Choice>
        </mc:AlternateContent>
        <mc:AlternateContent xmlns:mc="http://schemas.openxmlformats.org/markup-compatibility/2006">
          <mc:Choice Requires="x14">
            <control shapeId="2872" r:id="rId788" name="Check Box 824">
              <controlPr defaultSize="0" autoFill="0" autoLine="0" autoPict="0">
                <anchor moveWithCells="1">
                  <from>
                    <xdr:col>9</xdr:col>
                    <xdr:colOff>66675</xdr:colOff>
                    <xdr:row>27</xdr:row>
                    <xdr:rowOff>152400</xdr:rowOff>
                  </from>
                  <to>
                    <xdr:col>10</xdr:col>
                    <xdr:colOff>66675</xdr:colOff>
                    <xdr:row>29</xdr:row>
                    <xdr:rowOff>0</xdr:rowOff>
                  </to>
                </anchor>
              </controlPr>
            </control>
          </mc:Choice>
        </mc:AlternateContent>
        <mc:AlternateContent xmlns:mc="http://schemas.openxmlformats.org/markup-compatibility/2006">
          <mc:Choice Requires="x14">
            <control shapeId="2873" r:id="rId789" name="Check Box 825">
              <controlPr defaultSize="0" autoFill="0" autoLine="0" autoPict="0">
                <anchor moveWithCells="1">
                  <from>
                    <xdr:col>9</xdr:col>
                    <xdr:colOff>66675</xdr:colOff>
                    <xdr:row>27</xdr:row>
                    <xdr:rowOff>152400</xdr:rowOff>
                  </from>
                  <to>
                    <xdr:col>10</xdr:col>
                    <xdr:colOff>66675</xdr:colOff>
                    <xdr:row>29</xdr:row>
                    <xdr:rowOff>0</xdr:rowOff>
                  </to>
                </anchor>
              </controlPr>
            </control>
          </mc:Choice>
        </mc:AlternateContent>
        <mc:AlternateContent xmlns:mc="http://schemas.openxmlformats.org/markup-compatibility/2006">
          <mc:Choice Requires="x14">
            <control shapeId="2874" r:id="rId790" name="Check Box 826">
              <controlPr defaultSize="0" autoFill="0" autoLine="0" autoPict="0">
                <anchor moveWithCells="1">
                  <from>
                    <xdr:col>9</xdr:col>
                    <xdr:colOff>66675</xdr:colOff>
                    <xdr:row>26</xdr:row>
                    <xdr:rowOff>152400</xdr:rowOff>
                  </from>
                  <to>
                    <xdr:col>10</xdr:col>
                    <xdr:colOff>66675</xdr:colOff>
                    <xdr:row>28</xdr:row>
                    <xdr:rowOff>0</xdr:rowOff>
                  </to>
                </anchor>
              </controlPr>
            </control>
          </mc:Choice>
        </mc:AlternateContent>
        <mc:AlternateContent xmlns:mc="http://schemas.openxmlformats.org/markup-compatibility/2006">
          <mc:Choice Requires="x14">
            <control shapeId="2875" r:id="rId791" name="Check Box 827">
              <controlPr defaultSize="0" autoFill="0" autoLine="0" autoPict="0">
                <anchor moveWithCells="1">
                  <from>
                    <xdr:col>9</xdr:col>
                    <xdr:colOff>66675</xdr:colOff>
                    <xdr:row>26</xdr:row>
                    <xdr:rowOff>152400</xdr:rowOff>
                  </from>
                  <to>
                    <xdr:col>10</xdr:col>
                    <xdr:colOff>66675</xdr:colOff>
                    <xdr:row>28</xdr:row>
                    <xdr:rowOff>0</xdr:rowOff>
                  </to>
                </anchor>
              </controlPr>
            </control>
          </mc:Choice>
        </mc:AlternateContent>
        <mc:AlternateContent xmlns:mc="http://schemas.openxmlformats.org/markup-compatibility/2006">
          <mc:Choice Requires="x14">
            <control shapeId="2876" r:id="rId792" name="Check Box 828">
              <controlPr defaultSize="0" autoFill="0" autoLine="0" autoPict="0">
                <anchor moveWithCells="1">
                  <from>
                    <xdr:col>9</xdr:col>
                    <xdr:colOff>66675</xdr:colOff>
                    <xdr:row>27</xdr:row>
                    <xdr:rowOff>152400</xdr:rowOff>
                  </from>
                  <to>
                    <xdr:col>10</xdr:col>
                    <xdr:colOff>66675</xdr:colOff>
                    <xdr:row>29</xdr:row>
                    <xdr:rowOff>0</xdr:rowOff>
                  </to>
                </anchor>
              </controlPr>
            </control>
          </mc:Choice>
        </mc:AlternateContent>
        <mc:AlternateContent xmlns:mc="http://schemas.openxmlformats.org/markup-compatibility/2006">
          <mc:Choice Requires="x14">
            <control shapeId="2877" r:id="rId793" name="Check Box 829">
              <controlPr defaultSize="0" autoFill="0" autoLine="0" autoPict="0">
                <anchor moveWithCells="1">
                  <from>
                    <xdr:col>9</xdr:col>
                    <xdr:colOff>66675</xdr:colOff>
                    <xdr:row>26</xdr:row>
                    <xdr:rowOff>152400</xdr:rowOff>
                  </from>
                  <to>
                    <xdr:col>10</xdr:col>
                    <xdr:colOff>66675</xdr:colOff>
                    <xdr:row>28</xdr:row>
                    <xdr:rowOff>0</xdr:rowOff>
                  </to>
                </anchor>
              </controlPr>
            </control>
          </mc:Choice>
        </mc:AlternateContent>
        <mc:AlternateContent xmlns:mc="http://schemas.openxmlformats.org/markup-compatibility/2006">
          <mc:Choice Requires="x14">
            <control shapeId="2878" r:id="rId794" name="Check Box 830">
              <controlPr defaultSize="0" autoFill="0" autoLine="0" autoPict="0">
                <anchor moveWithCells="1">
                  <from>
                    <xdr:col>9</xdr:col>
                    <xdr:colOff>66675</xdr:colOff>
                    <xdr:row>26</xdr:row>
                    <xdr:rowOff>152400</xdr:rowOff>
                  </from>
                  <to>
                    <xdr:col>10</xdr:col>
                    <xdr:colOff>66675</xdr:colOff>
                    <xdr:row>28</xdr:row>
                    <xdr:rowOff>0</xdr:rowOff>
                  </to>
                </anchor>
              </controlPr>
            </control>
          </mc:Choice>
        </mc:AlternateContent>
        <mc:AlternateContent xmlns:mc="http://schemas.openxmlformats.org/markup-compatibility/2006">
          <mc:Choice Requires="x14">
            <control shapeId="2879" r:id="rId795" name="Check Box 831">
              <controlPr defaultSize="0" autoFill="0" autoLine="0" autoPict="0">
                <anchor moveWithCells="1">
                  <from>
                    <xdr:col>9</xdr:col>
                    <xdr:colOff>66675</xdr:colOff>
                    <xdr:row>27</xdr:row>
                    <xdr:rowOff>152400</xdr:rowOff>
                  </from>
                  <to>
                    <xdr:col>10</xdr:col>
                    <xdr:colOff>66675</xdr:colOff>
                    <xdr:row>29</xdr:row>
                    <xdr:rowOff>0</xdr:rowOff>
                  </to>
                </anchor>
              </controlPr>
            </control>
          </mc:Choice>
        </mc:AlternateContent>
        <mc:AlternateContent xmlns:mc="http://schemas.openxmlformats.org/markup-compatibility/2006">
          <mc:Choice Requires="x14">
            <control shapeId="2880" r:id="rId796" name="Check Box 832">
              <controlPr defaultSize="0" autoFill="0" autoLine="0" autoPict="0">
                <anchor moveWithCells="1">
                  <from>
                    <xdr:col>9</xdr:col>
                    <xdr:colOff>66675</xdr:colOff>
                    <xdr:row>27</xdr:row>
                    <xdr:rowOff>152400</xdr:rowOff>
                  </from>
                  <to>
                    <xdr:col>10</xdr:col>
                    <xdr:colOff>66675</xdr:colOff>
                    <xdr:row>29</xdr:row>
                    <xdr:rowOff>0</xdr:rowOff>
                  </to>
                </anchor>
              </controlPr>
            </control>
          </mc:Choice>
        </mc:AlternateContent>
        <mc:AlternateContent xmlns:mc="http://schemas.openxmlformats.org/markup-compatibility/2006">
          <mc:Choice Requires="x14">
            <control shapeId="2881" r:id="rId797" name="Check Box 833">
              <controlPr defaultSize="0" autoFill="0" autoLine="0" autoPict="0">
                <anchor moveWithCells="1">
                  <from>
                    <xdr:col>9</xdr:col>
                    <xdr:colOff>66675</xdr:colOff>
                    <xdr:row>26</xdr:row>
                    <xdr:rowOff>152400</xdr:rowOff>
                  </from>
                  <to>
                    <xdr:col>10</xdr:col>
                    <xdr:colOff>66675</xdr:colOff>
                    <xdr:row>28</xdr:row>
                    <xdr:rowOff>0</xdr:rowOff>
                  </to>
                </anchor>
              </controlPr>
            </control>
          </mc:Choice>
        </mc:AlternateContent>
        <mc:AlternateContent xmlns:mc="http://schemas.openxmlformats.org/markup-compatibility/2006">
          <mc:Choice Requires="x14">
            <control shapeId="2882" r:id="rId798" name="Check Box 834">
              <controlPr defaultSize="0" autoFill="0" autoLine="0" autoPict="0">
                <anchor moveWithCells="1">
                  <from>
                    <xdr:col>9</xdr:col>
                    <xdr:colOff>66675</xdr:colOff>
                    <xdr:row>26</xdr:row>
                    <xdr:rowOff>152400</xdr:rowOff>
                  </from>
                  <to>
                    <xdr:col>10</xdr:col>
                    <xdr:colOff>66675</xdr:colOff>
                    <xdr:row>28</xdr:row>
                    <xdr:rowOff>0</xdr:rowOff>
                  </to>
                </anchor>
              </controlPr>
            </control>
          </mc:Choice>
        </mc:AlternateContent>
        <mc:AlternateContent xmlns:mc="http://schemas.openxmlformats.org/markup-compatibility/2006">
          <mc:Choice Requires="x14">
            <control shapeId="2883" r:id="rId799" name="Check Box 835">
              <controlPr defaultSize="0" autoFill="0" autoLine="0" autoPict="0">
                <anchor moveWithCells="1">
                  <from>
                    <xdr:col>9</xdr:col>
                    <xdr:colOff>66675</xdr:colOff>
                    <xdr:row>27</xdr:row>
                    <xdr:rowOff>152400</xdr:rowOff>
                  </from>
                  <to>
                    <xdr:col>10</xdr:col>
                    <xdr:colOff>66675</xdr:colOff>
                    <xdr:row>29</xdr:row>
                    <xdr:rowOff>0</xdr:rowOff>
                  </to>
                </anchor>
              </controlPr>
            </control>
          </mc:Choice>
        </mc:AlternateContent>
        <mc:AlternateContent xmlns:mc="http://schemas.openxmlformats.org/markup-compatibility/2006">
          <mc:Choice Requires="x14">
            <control shapeId="2884" r:id="rId800" name="Check Box 836">
              <controlPr defaultSize="0" autoFill="0" autoLine="0" autoPict="0">
                <anchor moveWithCells="1">
                  <from>
                    <xdr:col>9</xdr:col>
                    <xdr:colOff>66675</xdr:colOff>
                    <xdr:row>27</xdr:row>
                    <xdr:rowOff>152400</xdr:rowOff>
                  </from>
                  <to>
                    <xdr:col>10</xdr:col>
                    <xdr:colOff>66675</xdr:colOff>
                    <xdr:row>29</xdr:row>
                    <xdr:rowOff>0</xdr:rowOff>
                  </to>
                </anchor>
              </controlPr>
            </control>
          </mc:Choice>
        </mc:AlternateContent>
        <mc:AlternateContent xmlns:mc="http://schemas.openxmlformats.org/markup-compatibility/2006">
          <mc:Choice Requires="x14">
            <control shapeId="2885" r:id="rId801" name="Check Box 837">
              <controlPr defaultSize="0" autoFill="0" autoLine="0" autoPict="0">
                <anchor moveWithCells="1">
                  <from>
                    <xdr:col>9</xdr:col>
                    <xdr:colOff>66675</xdr:colOff>
                    <xdr:row>27</xdr:row>
                    <xdr:rowOff>152400</xdr:rowOff>
                  </from>
                  <to>
                    <xdr:col>10</xdr:col>
                    <xdr:colOff>66675</xdr:colOff>
                    <xdr:row>29</xdr:row>
                    <xdr:rowOff>0</xdr:rowOff>
                  </to>
                </anchor>
              </controlPr>
            </control>
          </mc:Choice>
        </mc:AlternateContent>
        <mc:AlternateContent xmlns:mc="http://schemas.openxmlformats.org/markup-compatibility/2006">
          <mc:Choice Requires="x14">
            <control shapeId="2886" r:id="rId802" name="Check Box 838">
              <controlPr defaultSize="0" autoFill="0" autoLine="0" autoPict="0">
                <anchor moveWithCells="1">
                  <from>
                    <xdr:col>9</xdr:col>
                    <xdr:colOff>66675</xdr:colOff>
                    <xdr:row>27</xdr:row>
                    <xdr:rowOff>152400</xdr:rowOff>
                  </from>
                  <to>
                    <xdr:col>10</xdr:col>
                    <xdr:colOff>66675</xdr:colOff>
                    <xdr:row>29</xdr:row>
                    <xdr:rowOff>0</xdr:rowOff>
                  </to>
                </anchor>
              </controlPr>
            </control>
          </mc:Choice>
        </mc:AlternateContent>
        <mc:AlternateContent xmlns:mc="http://schemas.openxmlformats.org/markup-compatibility/2006">
          <mc:Choice Requires="x14">
            <control shapeId="2887" r:id="rId803" name="Check Box 839">
              <controlPr defaultSize="0" autoFill="0" autoLine="0" autoPict="0">
                <anchor moveWithCells="1">
                  <from>
                    <xdr:col>9</xdr:col>
                    <xdr:colOff>66675</xdr:colOff>
                    <xdr:row>27</xdr:row>
                    <xdr:rowOff>152400</xdr:rowOff>
                  </from>
                  <to>
                    <xdr:col>10</xdr:col>
                    <xdr:colOff>66675</xdr:colOff>
                    <xdr:row>29</xdr:row>
                    <xdr:rowOff>0</xdr:rowOff>
                  </to>
                </anchor>
              </controlPr>
            </control>
          </mc:Choice>
        </mc:AlternateContent>
        <mc:AlternateContent xmlns:mc="http://schemas.openxmlformats.org/markup-compatibility/2006">
          <mc:Choice Requires="x14">
            <control shapeId="2888" r:id="rId804" name="Check Box 840">
              <controlPr defaultSize="0" autoFill="0" autoLine="0" autoPict="0">
                <anchor moveWithCells="1">
                  <from>
                    <xdr:col>9</xdr:col>
                    <xdr:colOff>66675</xdr:colOff>
                    <xdr:row>27</xdr:row>
                    <xdr:rowOff>152400</xdr:rowOff>
                  </from>
                  <to>
                    <xdr:col>10</xdr:col>
                    <xdr:colOff>66675</xdr:colOff>
                    <xdr:row>29</xdr:row>
                    <xdr:rowOff>0</xdr:rowOff>
                  </to>
                </anchor>
              </controlPr>
            </control>
          </mc:Choice>
        </mc:AlternateContent>
        <mc:AlternateContent xmlns:mc="http://schemas.openxmlformats.org/markup-compatibility/2006">
          <mc:Choice Requires="x14">
            <control shapeId="2889" r:id="rId805" name="Check Box 841">
              <controlPr defaultSize="0" autoFill="0" autoLine="0" autoPict="0">
                <anchor moveWithCells="1">
                  <from>
                    <xdr:col>9</xdr:col>
                    <xdr:colOff>66675</xdr:colOff>
                    <xdr:row>27</xdr:row>
                    <xdr:rowOff>152400</xdr:rowOff>
                  </from>
                  <to>
                    <xdr:col>10</xdr:col>
                    <xdr:colOff>66675</xdr:colOff>
                    <xdr:row>29</xdr:row>
                    <xdr:rowOff>0</xdr:rowOff>
                  </to>
                </anchor>
              </controlPr>
            </control>
          </mc:Choice>
        </mc:AlternateContent>
        <mc:AlternateContent xmlns:mc="http://schemas.openxmlformats.org/markup-compatibility/2006">
          <mc:Choice Requires="x14">
            <control shapeId="2890" r:id="rId806" name="Check Box 842">
              <controlPr defaultSize="0" autoFill="0" autoLine="0" autoPict="0">
                <anchor moveWithCells="1">
                  <from>
                    <xdr:col>9</xdr:col>
                    <xdr:colOff>66675</xdr:colOff>
                    <xdr:row>27</xdr:row>
                    <xdr:rowOff>152400</xdr:rowOff>
                  </from>
                  <to>
                    <xdr:col>10</xdr:col>
                    <xdr:colOff>66675</xdr:colOff>
                    <xdr:row>29</xdr:row>
                    <xdr:rowOff>0</xdr:rowOff>
                  </to>
                </anchor>
              </controlPr>
            </control>
          </mc:Choice>
        </mc:AlternateContent>
        <mc:AlternateContent xmlns:mc="http://schemas.openxmlformats.org/markup-compatibility/2006">
          <mc:Choice Requires="x14">
            <control shapeId="2891" r:id="rId807" name="Check Box 843">
              <controlPr defaultSize="0" autoFill="0" autoLine="0" autoPict="0">
                <anchor moveWithCells="1">
                  <from>
                    <xdr:col>9</xdr:col>
                    <xdr:colOff>66675</xdr:colOff>
                    <xdr:row>27</xdr:row>
                    <xdr:rowOff>152400</xdr:rowOff>
                  </from>
                  <to>
                    <xdr:col>10</xdr:col>
                    <xdr:colOff>66675</xdr:colOff>
                    <xdr:row>29</xdr:row>
                    <xdr:rowOff>0</xdr:rowOff>
                  </to>
                </anchor>
              </controlPr>
            </control>
          </mc:Choice>
        </mc:AlternateContent>
        <mc:AlternateContent xmlns:mc="http://schemas.openxmlformats.org/markup-compatibility/2006">
          <mc:Choice Requires="x14">
            <control shapeId="2892" r:id="rId808" name="Check Box 844">
              <controlPr defaultSize="0" autoFill="0" autoLine="0" autoPict="0">
                <anchor moveWithCells="1">
                  <from>
                    <xdr:col>9</xdr:col>
                    <xdr:colOff>66675</xdr:colOff>
                    <xdr:row>27</xdr:row>
                    <xdr:rowOff>152400</xdr:rowOff>
                  </from>
                  <to>
                    <xdr:col>10</xdr:col>
                    <xdr:colOff>66675</xdr:colOff>
                    <xdr:row>29</xdr:row>
                    <xdr:rowOff>0</xdr:rowOff>
                  </to>
                </anchor>
              </controlPr>
            </control>
          </mc:Choice>
        </mc:AlternateContent>
        <mc:AlternateContent xmlns:mc="http://schemas.openxmlformats.org/markup-compatibility/2006">
          <mc:Choice Requires="x14">
            <control shapeId="2893" r:id="rId809" name="Check Box 845">
              <controlPr defaultSize="0" autoFill="0" autoLine="0" autoPict="0">
                <anchor moveWithCells="1">
                  <from>
                    <xdr:col>9</xdr:col>
                    <xdr:colOff>66675</xdr:colOff>
                    <xdr:row>27</xdr:row>
                    <xdr:rowOff>152400</xdr:rowOff>
                  </from>
                  <to>
                    <xdr:col>10</xdr:col>
                    <xdr:colOff>66675</xdr:colOff>
                    <xdr:row>29</xdr:row>
                    <xdr:rowOff>0</xdr:rowOff>
                  </to>
                </anchor>
              </controlPr>
            </control>
          </mc:Choice>
        </mc:AlternateContent>
        <mc:AlternateContent xmlns:mc="http://schemas.openxmlformats.org/markup-compatibility/2006">
          <mc:Choice Requires="x14">
            <control shapeId="2894" r:id="rId810" name="Check Box 846">
              <controlPr defaultSize="0" autoFill="0" autoLine="0" autoPict="0">
                <anchor moveWithCells="1">
                  <from>
                    <xdr:col>9</xdr:col>
                    <xdr:colOff>66675</xdr:colOff>
                    <xdr:row>27</xdr:row>
                    <xdr:rowOff>152400</xdr:rowOff>
                  </from>
                  <to>
                    <xdr:col>10</xdr:col>
                    <xdr:colOff>66675</xdr:colOff>
                    <xdr:row>29</xdr:row>
                    <xdr:rowOff>0</xdr:rowOff>
                  </to>
                </anchor>
              </controlPr>
            </control>
          </mc:Choice>
        </mc:AlternateContent>
        <mc:AlternateContent xmlns:mc="http://schemas.openxmlformats.org/markup-compatibility/2006">
          <mc:Choice Requires="x14">
            <control shapeId="2895" r:id="rId811" name="Check Box 847">
              <controlPr defaultSize="0" autoFill="0" autoLine="0" autoPict="0">
                <anchor moveWithCells="1">
                  <from>
                    <xdr:col>9</xdr:col>
                    <xdr:colOff>66675</xdr:colOff>
                    <xdr:row>27</xdr:row>
                    <xdr:rowOff>152400</xdr:rowOff>
                  </from>
                  <to>
                    <xdr:col>10</xdr:col>
                    <xdr:colOff>66675</xdr:colOff>
                    <xdr:row>29</xdr:row>
                    <xdr:rowOff>0</xdr:rowOff>
                  </to>
                </anchor>
              </controlPr>
            </control>
          </mc:Choice>
        </mc:AlternateContent>
        <mc:AlternateContent xmlns:mc="http://schemas.openxmlformats.org/markup-compatibility/2006">
          <mc:Choice Requires="x14">
            <control shapeId="2896" r:id="rId812" name="Check Box 848">
              <controlPr defaultSize="0" autoFill="0" autoLine="0" autoPict="0">
                <anchor moveWithCells="1">
                  <from>
                    <xdr:col>9</xdr:col>
                    <xdr:colOff>66675</xdr:colOff>
                    <xdr:row>27</xdr:row>
                    <xdr:rowOff>152400</xdr:rowOff>
                  </from>
                  <to>
                    <xdr:col>10</xdr:col>
                    <xdr:colOff>66675</xdr:colOff>
                    <xdr:row>29</xdr:row>
                    <xdr:rowOff>0</xdr:rowOff>
                  </to>
                </anchor>
              </controlPr>
            </control>
          </mc:Choice>
        </mc:AlternateContent>
        <mc:AlternateContent xmlns:mc="http://schemas.openxmlformats.org/markup-compatibility/2006">
          <mc:Choice Requires="x14">
            <control shapeId="2897" r:id="rId813" name="Check Box 849">
              <controlPr defaultSize="0" autoFill="0" autoLine="0" autoPict="0">
                <anchor moveWithCells="1">
                  <from>
                    <xdr:col>9</xdr:col>
                    <xdr:colOff>66675</xdr:colOff>
                    <xdr:row>27</xdr:row>
                    <xdr:rowOff>152400</xdr:rowOff>
                  </from>
                  <to>
                    <xdr:col>10</xdr:col>
                    <xdr:colOff>66675</xdr:colOff>
                    <xdr:row>29</xdr:row>
                    <xdr:rowOff>0</xdr:rowOff>
                  </to>
                </anchor>
              </controlPr>
            </control>
          </mc:Choice>
        </mc:AlternateContent>
        <mc:AlternateContent xmlns:mc="http://schemas.openxmlformats.org/markup-compatibility/2006">
          <mc:Choice Requires="x14">
            <control shapeId="2898" r:id="rId814" name="Check Box 850">
              <controlPr defaultSize="0" autoFill="0" autoLine="0" autoPict="0">
                <anchor moveWithCells="1">
                  <from>
                    <xdr:col>9</xdr:col>
                    <xdr:colOff>66675</xdr:colOff>
                    <xdr:row>27</xdr:row>
                    <xdr:rowOff>152400</xdr:rowOff>
                  </from>
                  <to>
                    <xdr:col>10</xdr:col>
                    <xdr:colOff>66675</xdr:colOff>
                    <xdr:row>29</xdr:row>
                    <xdr:rowOff>0</xdr:rowOff>
                  </to>
                </anchor>
              </controlPr>
            </control>
          </mc:Choice>
        </mc:AlternateContent>
        <mc:AlternateContent xmlns:mc="http://schemas.openxmlformats.org/markup-compatibility/2006">
          <mc:Choice Requires="x14">
            <control shapeId="2899" r:id="rId815" name="Check Box 851">
              <controlPr defaultSize="0" autoFill="0" autoLine="0" autoPict="0">
                <anchor moveWithCells="1">
                  <from>
                    <xdr:col>9</xdr:col>
                    <xdr:colOff>66675</xdr:colOff>
                    <xdr:row>27</xdr:row>
                    <xdr:rowOff>152400</xdr:rowOff>
                  </from>
                  <to>
                    <xdr:col>10</xdr:col>
                    <xdr:colOff>66675</xdr:colOff>
                    <xdr:row>29</xdr:row>
                    <xdr:rowOff>0</xdr:rowOff>
                  </to>
                </anchor>
              </controlPr>
            </control>
          </mc:Choice>
        </mc:AlternateContent>
        <mc:AlternateContent xmlns:mc="http://schemas.openxmlformats.org/markup-compatibility/2006">
          <mc:Choice Requires="x14">
            <control shapeId="2900" r:id="rId816" name="Check Box 852">
              <controlPr defaultSize="0" autoFill="0" autoLine="0" autoPict="0">
                <anchor moveWithCells="1">
                  <from>
                    <xdr:col>9</xdr:col>
                    <xdr:colOff>66675</xdr:colOff>
                    <xdr:row>28</xdr:row>
                    <xdr:rowOff>152400</xdr:rowOff>
                  </from>
                  <to>
                    <xdr:col>10</xdr:col>
                    <xdr:colOff>66675</xdr:colOff>
                    <xdr:row>30</xdr:row>
                    <xdr:rowOff>0</xdr:rowOff>
                  </to>
                </anchor>
              </controlPr>
            </control>
          </mc:Choice>
        </mc:AlternateContent>
        <mc:AlternateContent xmlns:mc="http://schemas.openxmlformats.org/markup-compatibility/2006">
          <mc:Choice Requires="x14">
            <control shapeId="2901" r:id="rId817" name="Check Box 853">
              <controlPr defaultSize="0" autoFill="0" autoLine="0" autoPict="0">
                <anchor moveWithCells="1">
                  <from>
                    <xdr:col>9</xdr:col>
                    <xdr:colOff>66675</xdr:colOff>
                    <xdr:row>28</xdr:row>
                    <xdr:rowOff>152400</xdr:rowOff>
                  </from>
                  <to>
                    <xdr:col>10</xdr:col>
                    <xdr:colOff>66675</xdr:colOff>
                    <xdr:row>30</xdr:row>
                    <xdr:rowOff>0</xdr:rowOff>
                  </to>
                </anchor>
              </controlPr>
            </control>
          </mc:Choice>
        </mc:AlternateContent>
        <mc:AlternateContent xmlns:mc="http://schemas.openxmlformats.org/markup-compatibility/2006">
          <mc:Choice Requires="x14">
            <control shapeId="2902" r:id="rId818" name="Check Box 854">
              <controlPr defaultSize="0" autoFill="0" autoLine="0" autoPict="0">
                <anchor moveWithCells="1">
                  <from>
                    <xdr:col>9</xdr:col>
                    <xdr:colOff>66675</xdr:colOff>
                    <xdr:row>28</xdr:row>
                    <xdr:rowOff>152400</xdr:rowOff>
                  </from>
                  <to>
                    <xdr:col>10</xdr:col>
                    <xdr:colOff>66675</xdr:colOff>
                    <xdr:row>30</xdr:row>
                    <xdr:rowOff>0</xdr:rowOff>
                  </to>
                </anchor>
              </controlPr>
            </control>
          </mc:Choice>
        </mc:AlternateContent>
        <mc:AlternateContent xmlns:mc="http://schemas.openxmlformats.org/markup-compatibility/2006">
          <mc:Choice Requires="x14">
            <control shapeId="2903" r:id="rId819" name="Check Box 855">
              <controlPr defaultSize="0" autoFill="0" autoLine="0" autoPict="0">
                <anchor moveWithCells="1">
                  <from>
                    <xdr:col>9</xdr:col>
                    <xdr:colOff>66675</xdr:colOff>
                    <xdr:row>27</xdr:row>
                    <xdr:rowOff>152400</xdr:rowOff>
                  </from>
                  <to>
                    <xdr:col>10</xdr:col>
                    <xdr:colOff>66675</xdr:colOff>
                    <xdr:row>29</xdr:row>
                    <xdr:rowOff>0</xdr:rowOff>
                  </to>
                </anchor>
              </controlPr>
            </control>
          </mc:Choice>
        </mc:AlternateContent>
        <mc:AlternateContent xmlns:mc="http://schemas.openxmlformats.org/markup-compatibility/2006">
          <mc:Choice Requires="x14">
            <control shapeId="2904" r:id="rId820" name="Check Box 856">
              <controlPr defaultSize="0" autoFill="0" autoLine="0" autoPict="0">
                <anchor moveWithCells="1">
                  <from>
                    <xdr:col>9</xdr:col>
                    <xdr:colOff>66675</xdr:colOff>
                    <xdr:row>28</xdr:row>
                    <xdr:rowOff>152400</xdr:rowOff>
                  </from>
                  <to>
                    <xdr:col>10</xdr:col>
                    <xdr:colOff>66675</xdr:colOff>
                    <xdr:row>30</xdr:row>
                    <xdr:rowOff>0</xdr:rowOff>
                  </to>
                </anchor>
              </controlPr>
            </control>
          </mc:Choice>
        </mc:AlternateContent>
        <mc:AlternateContent xmlns:mc="http://schemas.openxmlformats.org/markup-compatibility/2006">
          <mc:Choice Requires="x14">
            <control shapeId="2905" r:id="rId821" name="Check Box 857">
              <controlPr defaultSize="0" autoFill="0" autoLine="0" autoPict="0">
                <anchor moveWithCells="1">
                  <from>
                    <xdr:col>9</xdr:col>
                    <xdr:colOff>66675</xdr:colOff>
                    <xdr:row>28</xdr:row>
                    <xdr:rowOff>152400</xdr:rowOff>
                  </from>
                  <to>
                    <xdr:col>10</xdr:col>
                    <xdr:colOff>66675</xdr:colOff>
                    <xdr:row>30</xdr:row>
                    <xdr:rowOff>0</xdr:rowOff>
                  </to>
                </anchor>
              </controlPr>
            </control>
          </mc:Choice>
        </mc:AlternateContent>
        <mc:AlternateContent xmlns:mc="http://schemas.openxmlformats.org/markup-compatibility/2006">
          <mc:Choice Requires="x14">
            <control shapeId="2906" r:id="rId822" name="Check Box 858">
              <controlPr defaultSize="0" autoFill="0" autoLine="0" autoPict="0">
                <anchor moveWithCells="1">
                  <from>
                    <xdr:col>9</xdr:col>
                    <xdr:colOff>66675</xdr:colOff>
                    <xdr:row>27</xdr:row>
                    <xdr:rowOff>152400</xdr:rowOff>
                  </from>
                  <to>
                    <xdr:col>10</xdr:col>
                    <xdr:colOff>66675</xdr:colOff>
                    <xdr:row>29</xdr:row>
                    <xdr:rowOff>0</xdr:rowOff>
                  </to>
                </anchor>
              </controlPr>
            </control>
          </mc:Choice>
        </mc:AlternateContent>
        <mc:AlternateContent xmlns:mc="http://schemas.openxmlformats.org/markup-compatibility/2006">
          <mc:Choice Requires="x14">
            <control shapeId="2907" r:id="rId823" name="Check Box 859">
              <controlPr defaultSize="0" autoFill="0" autoLine="0" autoPict="0">
                <anchor moveWithCells="1">
                  <from>
                    <xdr:col>9</xdr:col>
                    <xdr:colOff>66675</xdr:colOff>
                    <xdr:row>27</xdr:row>
                    <xdr:rowOff>152400</xdr:rowOff>
                  </from>
                  <to>
                    <xdr:col>10</xdr:col>
                    <xdr:colOff>66675</xdr:colOff>
                    <xdr:row>29</xdr:row>
                    <xdr:rowOff>0</xdr:rowOff>
                  </to>
                </anchor>
              </controlPr>
            </control>
          </mc:Choice>
        </mc:AlternateContent>
        <mc:AlternateContent xmlns:mc="http://schemas.openxmlformats.org/markup-compatibility/2006">
          <mc:Choice Requires="x14">
            <control shapeId="2908" r:id="rId824" name="Check Box 860">
              <controlPr defaultSize="0" autoFill="0" autoLine="0" autoPict="0">
                <anchor moveWithCells="1">
                  <from>
                    <xdr:col>9</xdr:col>
                    <xdr:colOff>66675</xdr:colOff>
                    <xdr:row>28</xdr:row>
                    <xdr:rowOff>152400</xdr:rowOff>
                  </from>
                  <to>
                    <xdr:col>10</xdr:col>
                    <xdr:colOff>66675</xdr:colOff>
                    <xdr:row>30</xdr:row>
                    <xdr:rowOff>0</xdr:rowOff>
                  </to>
                </anchor>
              </controlPr>
            </control>
          </mc:Choice>
        </mc:AlternateContent>
        <mc:AlternateContent xmlns:mc="http://schemas.openxmlformats.org/markup-compatibility/2006">
          <mc:Choice Requires="x14">
            <control shapeId="2909" r:id="rId825" name="Check Box 861">
              <controlPr defaultSize="0" autoFill="0" autoLine="0" autoPict="0">
                <anchor moveWithCells="1">
                  <from>
                    <xdr:col>9</xdr:col>
                    <xdr:colOff>66675</xdr:colOff>
                    <xdr:row>28</xdr:row>
                    <xdr:rowOff>152400</xdr:rowOff>
                  </from>
                  <to>
                    <xdr:col>10</xdr:col>
                    <xdr:colOff>66675</xdr:colOff>
                    <xdr:row>30</xdr:row>
                    <xdr:rowOff>0</xdr:rowOff>
                  </to>
                </anchor>
              </controlPr>
            </control>
          </mc:Choice>
        </mc:AlternateContent>
        <mc:AlternateContent xmlns:mc="http://schemas.openxmlformats.org/markup-compatibility/2006">
          <mc:Choice Requires="x14">
            <control shapeId="2910" r:id="rId826" name="Check Box 862">
              <controlPr defaultSize="0" autoFill="0" autoLine="0" autoPict="0">
                <anchor moveWithCells="1">
                  <from>
                    <xdr:col>9</xdr:col>
                    <xdr:colOff>66675</xdr:colOff>
                    <xdr:row>28</xdr:row>
                    <xdr:rowOff>152400</xdr:rowOff>
                  </from>
                  <to>
                    <xdr:col>10</xdr:col>
                    <xdr:colOff>66675</xdr:colOff>
                    <xdr:row>30</xdr:row>
                    <xdr:rowOff>0</xdr:rowOff>
                  </to>
                </anchor>
              </controlPr>
            </control>
          </mc:Choice>
        </mc:AlternateContent>
        <mc:AlternateContent xmlns:mc="http://schemas.openxmlformats.org/markup-compatibility/2006">
          <mc:Choice Requires="x14">
            <control shapeId="2911" r:id="rId827" name="Check Box 863">
              <controlPr defaultSize="0" autoFill="0" autoLine="0" autoPict="0">
                <anchor moveWithCells="1">
                  <from>
                    <xdr:col>9</xdr:col>
                    <xdr:colOff>66675</xdr:colOff>
                    <xdr:row>27</xdr:row>
                    <xdr:rowOff>152400</xdr:rowOff>
                  </from>
                  <to>
                    <xdr:col>10</xdr:col>
                    <xdr:colOff>66675</xdr:colOff>
                    <xdr:row>29</xdr:row>
                    <xdr:rowOff>0</xdr:rowOff>
                  </to>
                </anchor>
              </controlPr>
            </control>
          </mc:Choice>
        </mc:AlternateContent>
        <mc:AlternateContent xmlns:mc="http://schemas.openxmlformats.org/markup-compatibility/2006">
          <mc:Choice Requires="x14">
            <control shapeId="2912" r:id="rId828" name="Check Box 864">
              <controlPr defaultSize="0" autoFill="0" autoLine="0" autoPict="0">
                <anchor moveWithCells="1">
                  <from>
                    <xdr:col>9</xdr:col>
                    <xdr:colOff>66675</xdr:colOff>
                    <xdr:row>28</xdr:row>
                    <xdr:rowOff>152400</xdr:rowOff>
                  </from>
                  <to>
                    <xdr:col>10</xdr:col>
                    <xdr:colOff>66675</xdr:colOff>
                    <xdr:row>30</xdr:row>
                    <xdr:rowOff>0</xdr:rowOff>
                  </to>
                </anchor>
              </controlPr>
            </control>
          </mc:Choice>
        </mc:AlternateContent>
        <mc:AlternateContent xmlns:mc="http://schemas.openxmlformats.org/markup-compatibility/2006">
          <mc:Choice Requires="x14">
            <control shapeId="2913" r:id="rId829" name="Check Box 865">
              <controlPr defaultSize="0" autoFill="0" autoLine="0" autoPict="0">
                <anchor moveWithCells="1">
                  <from>
                    <xdr:col>9</xdr:col>
                    <xdr:colOff>66675</xdr:colOff>
                    <xdr:row>28</xdr:row>
                    <xdr:rowOff>152400</xdr:rowOff>
                  </from>
                  <to>
                    <xdr:col>10</xdr:col>
                    <xdr:colOff>66675</xdr:colOff>
                    <xdr:row>30</xdr:row>
                    <xdr:rowOff>0</xdr:rowOff>
                  </to>
                </anchor>
              </controlPr>
            </control>
          </mc:Choice>
        </mc:AlternateContent>
        <mc:AlternateContent xmlns:mc="http://schemas.openxmlformats.org/markup-compatibility/2006">
          <mc:Choice Requires="x14">
            <control shapeId="2914" r:id="rId830" name="Check Box 866">
              <controlPr defaultSize="0" autoFill="0" autoLine="0" autoPict="0">
                <anchor moveWithCells="1">
                  <from>
                    <xdr:col>9</xdr:col>
                    <xdr:colOff>66675</xdr:colOff>
                    <xdr:row>27</xdr:row>
                    <xdr:rowOff>152400</xdr:rowOff>
                  </from>
                  <to>
                    <xdr:col>10</xdr:col>
                    <xdr:colOff>66675</xdr:colOff>
                    <xdr:row>29</xdr:row>
                    <xdr:rowOff>0</xdr:rowOff>
                  </to>
                </anchor>
              </controlPr>
            </control>
          </mc:Choice>
        </mc:AlternateContent>
        <mc:AlternateContent xmlns:mc="http://schemas.openxmlformats.org/markup-compatibility/2006">
          <mc:Choice Requires="x14">
            <control shapeId="2915" r:id="rId831" name="Check Box 867">
              <controlPr defaultSize="0" autoFill="0" autoLine="0" autoPict="0">
                <anchor moveWithCells="1">
                  <from>
                    <xdr:col>9</xdr:col>
                    <xdr:colOff>66675</xdr:colOff>
                    <xdr:row>27</xdr:row>
                    <xdr:rowOff>152400</xdr:rowOff>
                  </from>
                  <to>
                    <xdr:col>10</xdr:col>
                    <xdr:colOff>66675</xdr:colOff>
                    <xdr:row>29</xdr:row>
                    <xdr:rowOff>0</xdr:rowOff>
                  </to>
                </anchor>
              </controlPr>
            </control>
          </mc:Choice>
        </mc:AlternateContent>
        <mc:AlternateContent xmlns:mc="http://schemas.openxmlformats.org/markup-compatibility/2006">
          <mc:Choice Requires="x14">
            <control shapeId="2916" r:id="rId832" name="Check Box 868">
              <controlPr defaultSize="0" autoFill="0" autoLine="0" autoPict="0">
                <anchor moveWithCells="1">
                  <from>
                    <xdr:col>9</xdr:col>
                    <xdr:colOff>66675</xdr:colOff>
                    <xdr:row>28</xdr:row>
                    <xdr:rowOff>152400</xdr:rowOff>
                  </from>
                  <to>
                    <xdr:col>10</xdr:col>
                    <xdr:colOff>66675</xdr:colOff>
                    <xdr:row>30</xdr:row>
                    <xdr:rowOff>0</xdr:rowOff>
                  </to>
                </anchor>
              </controlPr>
            </control>
          </mc:Choice>
        </mc:AlternateContent>
        <mc:AlternateContent xmlns:mc="http://schemas.openxmlformats.org/markup-compatibility/2006">
          <mc:Choice Requires="x14">
            <control shapeId="2917" r:id="rId833" name="Check Box 869">
              <controlPr defaultSize="0" autoFill="0" autoLine="0" autoPict="0">
                <anchor moveWithCells="1">
                  <from>
                    <xdr:col>9</xdr:col>
                    <xdr:colOff>66675</xdr:colOff>
                    <xdr:row>28</xdr:row>
                    <xdr:rowOff>152400</xdr:rowOff>
                  </from>
                  <to>
                    <xdr:col>10</xdr:col>
                    <xdr:colOff>66675</xdr:colOff>
                    <xdr:row>30</xdr:row>
                    <xdr:rowOff>0</xdr:rowOff>
                  </to>
                </anchor>
              </controlPr>
            </control>
          </mc:Choice>
        </mc:AlternateContent>
        <mc:AlternateContent xmlns:mc="http://schemas.openxmlformats.org/markup-compatibility/2006">
          <mc:Choice Requires="x14">
            <control shapeId="2918" r:id="rId834" name="Check Box 870">
              <controlPr defaultSize="0" autoFill="0" autoLine="0" autoPict="0">
                <anchor moveWithCells="1">
                  <from>
                    <xdr:col>9</xdr:col>
                    <xdr:colOff>66675</xdr:colOff>
                    <xdr:row>27</xdr:row>
                    <xdr:rowOff>152400</xdr:rowOff>
                  </from>
                  <to>
                    <xdr:col>10</xdr:col>
                    <xdr:colOff>66675</xdr:colOff>
                    <xdr:row>29</xdr:row>
                    <xdr:rowOff>0</xdr:rowOff>
                  </to>
                </anchor>
              </controlPr>
            </control>
          </mc:Choice>
        </mc:AlternateContent>
        <mc:AlternateContent xmlns:mc="http://schemas.openxmlformats.org/markup-compatibility/2006">
          <mc:Choice Requires="x14">
            <control shapeId="2919" r:id="rId835" name="Check Box 871">
              <controlPr defaultSize="0" autoFill="0" autoLine="0" autoPict="0">
                <anchor moveWithCells="1">
                  <from>
                    <xdr:col>9</xdr:col>
                    <xdr:colOff>66675</xdr:colOff>
                    <xdr:row>27</xdr:row>
                    <xdr:rowOff>152400</xdr:rowOff>
                  </from>
                  <to>
                    <xdr:col>10</xdr:col>
                    <xdr:colOff>66675</xdr:colOff>
                    <xdr:row>29</xdr:row>
                    <xdr:rowOff>0</xdr:rowOff>
                  </to>
                </anchor>
              </controlPr>
            </control>
          </mc:Choice>
        </mc:AlternateContent>
        <mc:AlternateContent xmlns:mc="http://schemas.openxmlformats.org/markup-compatibility/2006">
          <mc:Choice Requires="x14">
            <control shapeId="2920" r:id="rId836" name="Check Box 872">
              <controlPr defaultSize="0" autoFill="0" autoLine="0" autoPict="0">
                <anchor moveWithCells="1">
                  <from>
                    <xdr:col>9</xdr:col>
                    <xdr:colOff>66675</xdr:colOff>
                    <xdr:row>28</xdr:row>
                    <xdr:rowOff>152400</xdr:rowOff>
                  </from>
                  <to>
                    <xdr:col>10</xdr:col>
                    <xdr:colOff>66675</xdr:colOff>
                    <xdr:row>30</xdr:row>
                    <xdr:rowOff>0</xdr:rowOff>
                  </to>
                </anchor>
              </controlPr>
            </control>
          </mc:Choice>
        </mc:AlternateContent>
        <mc:AlternateContent xmlns:mc="http://schemas.openxmlformats.org/markup-compatibility/2006">
          <mc:Choice Requires="x14">
            <control shapeId="2921" r:id="rId837" name="Check Box 873">
              <controlPr defaultSize="0" autoFill="0" autoLine="0" autoPict="0">
                <anchor moveWithCells="1">
                  <from>
                    <xdr:col>9</xdr:col>
                    <xdr:colOff>66675</xdr:colOff>
                    <xdr:row>27</xdr:row>
                    <xdr:rowOff>152400</xdr:rowOff>
                  </from>
                  <to>
                    <xdr:col>10</xdr:col>
                    <xdr:colOff>66675</xdr:colOff>
                    <xdr:row>29</xdr:row>
                    <xdr:rowOff>0</xdr:rowOff>
                  </to>
                </anchor>
              </controlPr>
            </control>
          </mc:Choice>
        </mc:AlternateContent>
        <mc:AlternateContent xmlns:mc="http://schemas.openxmlformats.org/markup-compatibility/2006">
          <mc:Choice Requires="x14">
            <control shapeId="2922" r:id="rId838" name="Check Box 874">
              <controlPr defaultSize="0" autoFill="0" autoLine="0" autoPict="0">
                <anchor moveWithCells="1">
                  <from>
                    <xdr:col>9</xdr:col>
                    <xdr:colOff>66675</xdr:colOff>
                    <xdr:row>27</xdr:row>
                    <xdr:rowOff>152400</xdr:rowOff>
                  </from>
                  <to>
                    <xdr:col>10</xdr:col>
                    <xdr:colOff>66675</xdr:colOff>
                    <xdr:row>29</xdr:row>
                    <xdr:rowOff>0</xdr:rowOff>
                  </to>
                </anchor>
              </controlPr>
            </control>
          </mc:Choice>
        </mc:AlternateContent>
        <mc:AlternateContent xmlns:mc="http://schemas.openxmlformats.org/markup-compatibility/2006">
          <mc:Choice Requires="x14">
            <control shapeId="2923" r:id="rId839" name="Check Box 875">
              <controlPr defaultSize="0" autoFill="0" autoLine="0" autoPict="0">
                <anchor moveWithCells="1">
                  <from>
                    <xdr:col>9</xdr:col>
                    <xdr:colOff>66675</xdr:colOff>
                    <xdr:row>28</xdr:row>
                    <xdr:rowOff>152400</xdr:rowOff>
                  </from>
                  <to>
                    <xdr:col>10</xdr:col>
                    <xdr:colOff>66675</xdr:colOff>
                    <xdr:row>30</xdr:row>
                    <xdr:rowOff>0</xdr:rowOff>
                  </to>
                </anchor>
              </controlPr>
            </control>
          </mc:Choice>
        </mc:AlternateContent>
        <mc:AlternateContent xmlns:mc="http://schemas.openxmlformats.org/markup-compatibility/2006">
          <mc:Choice Requires="x14">
            <control shapeId="2924" r:id="rId840" name="Check Box 876">
              <controlPr defaultSize="0" autoFill="0" autoLine="0" autoPict="0">
                <anchor moveWithCells="1">
                  <from>
                    <xdr:col>9</xdr:col>
                    <xdr:colOff>66675</xdr:colOff>
                    <xdr:row>28</xdr:row>
                    <xdr:rowOff>152400</xdr:rowOff>
                  </from>
                  <to>
                    <xdr:col>10</xdr:col>
                    <xdr:colOff>66675</xdr:colOff>
                    <xdr:row>30</xdr:row>
                    <xdr:rowOff>0</xdr:rowOff>
                  </to>
                </anchor>
              </controlPr>
            </control>
          </mc:Choice>
        </mc:AlternateContent>
        <mc:AlternateContent xmlns:mc="http://schemas.openxmlformats.org/markup-compatibility/2006">
          <mc:Choice Requires="x14">
            <control shapeId="2925" r:id="rId841" name="Check Box 877">
              <controlPr defaultSize="0" autoFill="0" autoLine="0" autoPict="0">
                <anchor moveWithCells="1">
                  <from>
                    <xdr:col>9</xdr:col>
                    <xdr:colOff>66675</xdr:colOff>
                    <xdr:row>27</xdr:row>
                    <xdr:rowOff>152400</xdr:rowOff>
                  </from>
                  <to>
                    <xdr:col>10</xdr:col>
                    <xdr:colOff>66675</xdr:colOff>
                    <xdr:row>29</xdr:row>
                    <xdr:rowOff>0</xdr:rowOff>
                  </to>
                </anchor>
              </controlPr>
            </control>
          </mc:Choice>
        </mc:AlternateContent>
        <mc:AlternateContent xmlns:mc="http://schemas.openxmlformats.org/markup-compatibility/2006">
          <mc:Choice Requires="x14">
            <control shapeId="2926" r:id="rId842" name="Check Box 878">
              <controlPr defaultSize="0" autoFill="0" autoLine="0" autoPict="0">
                <anchor moveWithCells="1">
                  <from>
                    <xdr:col>9</xdr:col>
                    <xdr:colOff>66675</xdr:colOff>
                    <xdr:row>27</xdr:row>
                    <xdr:rowOff>152400</xdr:rowOff>
                  </from>
                  <to>
                    <xdr:col>10</xdr:col>
                    <xdr:colOff>66675</xdr:colOff>
                    <xdr:row>29</xdr:row>
                    <xdr:rowOff>0</xdr:rowOff>
                  </to>
                </anchor>
              </controlPr>
            </control>
          </mc:Choice>
        </mc:AlternateContent>
        <mc:AlternateContent xmlns:mc="http://schemas.openxmlformats.org/markup-compatibility/2006">
          <mc:Choice Requires="x14">
            <control shapeId="2927" r:id="rId843" name="Check Box 879">
              <controlPr defaultSize="0" autoFill="0" autoLine="0" autoPict="0">
                <anchor moveWithCells="1">
                  <from>
                    <xdr:col>9</xdr:col>
                    <xdr:colOff>66675</xdr:colOff>
                    <xdr:row>28</xdr:row>
                    <xdr:rowOff>152400</xdr:rowOff>
                  </from>
                  <to>
                    <xdr:col>10</xdr:col>
                    <xdr:colOff>66675</xdr:colOff>
                    <xdr:row>30</xdr:row>
                    <xdr:rowOff>0</xdr:rowOff>
                  </to>
                </anchor>
              </controlPr>
            </control>
          </mc:Choice>
        </mc:AlternateContent>
        <mc:AlternateContent xmlns:mc="http://schemas.openxmlformats.org/markup-compatibility/2006">
          <mc:Choice Requires="x14">
            <control shapeId="2928" r:id="rId844" name="Check Box 880">
              <controlPr defaultSize="0" autoFill="0" autoLine="0" autoPict="0">
                <anchor moveWithCells="1">
                  <from>
                    <xdr:col>9</xdr:col>
                    <xdr:colOff>66675</xdr:colOff>
                    <xdr:row>28</xdr:row>
                    <xdr:rowOff>152400</xdr:rowOff>
                  </from>
                  <to>
                    <xdr:col>10</xdr:col>
                    <xdr:colOff>66675</xdr:colOff>
                    <xdr:row>30</xdr:row>
                    <xdr:rowOff>0</xdr:rowOff>
                  </to>
                </anchor>
              </controlPr>
            </control>
          </mc:Choice>
        </mc:AlternateContent>
        <mc:AlternateContent xmlns:mc="http://schemas.openxmlformats.org/markup-compatibility/2006">
          <mc:Choice Requires="x14">
            <control shapeId="2929" r:id="rId845" name="Check Box 881">
              <controlPr defaultSize="0" autoFill="0" autoLine="0" autoPict="0">
                <anchor moveWithCells="1">
                  <from>
                    <xdr:col>9</xdr:col>
                    <xdr:colOff>66675</xdr:colOff>
                    <xdr:row>28</xdr:row>
                    <xdr:rowOff>152400</xdr:rowOff>
                  </from>
                  <to>
                    <xdr:col>10</xdr:col>
                    <xdr:colOff>66675</xdr:colOff>
                    <xdr:row>30</xdr:row>
                    <xdr:rowOff>0</xdr:rowOff>
                  </to>
                </anchor>
              </controlPr>
            </control>
          </mc:Choice>
        </mc:AlternateContent>
        <mc:AlternateContent xmlns:mc="http://schemas.openxmlformats.org/markup-compatibility/2006">
          <mc:Choice Requires="x14">
            <control shapeId="2930" r:id="rId846" name="Check Box 882">
              <controlPr defaultSize="0" autoFill="0" autoLine="0" autoPict="0">
                <anchor moveWithCells="1">
                  <from>
                    <xdr:col>9</xdr:col>
                    <xdr:colOff>66675</xdr:colOff>
                    <xdr:row>28</xdr:row>
                    <xdr:rowOff>152400</xdr:rowOff>
                  </from>
                  <to>
                    <xdr:col>10</xdr:col>
                    <xdr:colOff>66675</xdr:colOff>
                    <xdr:row>30</xdr:row>
                    <xdr:rowOff>0</xdr:rowOff>
                  </to>
                </anchor>
              </controlPr>
            </control>
          </mc:Choice>
        </mc:AlternateContent>
        <mc:AlternateContent xmlns:mc="http://schemas.openxmlformats.org/markup-compatibility/2006">
          <mc:Choice Requires="x14">
            <control shapeId="2931" r:id="rId847" name="Check Box 883">
              <controlPr defaultSize="0" autoFill="0" autoLine="0" autoPict="0">
                <anchor moveWithCells="1">
                  <from>
                    <xdr:col>9</xdr:col>
                    <xdr:colOff>66675</xdr:colOff>
                    <xdr:row>28</xdr:row>
                    <xdr:rowOff>152400</xdr:rowOff>
                  </from>
                  <to>
                    <xdr:col>10</xdr:col>
                    <xdr:colOff>66675</xdr:colOff>
                    <xdr:row>30</xdr:row>
                    <xdr:rowOff>0</xdr:rowOff>
                  </to>
                </anchor>
              </controlPr>
            </control>
          </mc:Choice>
        </mc:AlternateContent>
        <mc:AlternateContent xmlns:mc="http://schemas.openxmlformats.org/markup-compatibility/2006">
          <mc:Choice Requires="x14">
            <control shapeId="2932" r:id="rId848" name="Check Box 884">
              <controlPr defaultSize="0" autoFill="0" autoLine="0" autoPict="0">
                <anchor moveWithCells="1">
                  <from>
                    <xdr:col>9</xdr:col>
                    <xdr:colOff>66675</xdr:colOff>
                    <xdr:row>28</xdr:row>
                    <xdr:rowOff>152400</xdr:rowOff>
                  </from>
                  <to>
                    <xdr:col>10</xdr:col>
                    <xdr:colOff>66675</xdr:colOff>
                    <xdr:row>30</xdr:row>
                    <xdr:rowOff>0</xdr:rowOff>
                  </to>
                </anchor>
              </controlPr>
            </control>
          </mc:Choice>
        </mc:AlternateContent>
        <mc:AlternateContent xmlns:mc="http://schemas.openxmlformats.org/markup-compatibility/2006">
          <mc:Choice Requires="x14">
            <control shapeId="2933" r:id="rId849" name="Check Box 885">
              <controlPr defaultSize="0" autoFill="0" autoLine="0" autoPict="0">
                <anchor moveWithCells="1">
                  <from>
                    <xdr:col>9</xdr:col>
                    <xdr:colOff>66675</xdr:colOff>
                    <xdr:row>28</xdr:row>
                    <xdr:rowOff>152400</xdr:rowOff>
                  </from>
                  <to>
                    <xdr:col>10</xdr:col>
                    <xdr:colOff>66675</xdr:colOff>
                    <xdr:row>30</xdr:row>
                    <xdr:rowOff>0</xdr:rowOff>
                  </to>
                </anchor>
              </controlPr>
            </control>
          </mc:Choice>
        </mc:AlternateContent>
        <mc:AlternateContent xmlns:mc="http://schemas.openxmlformats.org/markup-compatibility/2006">
          <mc:Choice Requires="x14">
            <control shapeId="2934" r:id="rId850" name="Check Box 886">
              <controlPr defaultSize="0" autoFill="0" autoLine="0" autoPict="0">
                <anchor moveWithCells="1">
                  <from>
                    <xdr:col>9</xdr:col>
                    <xdr:colOff>66675</xdr:colOff>
                    <xdr:row>28</xdr:row>
                    <xdr:rowOff>152400</xdr:rowOff>
                  </from>
                  <to>
                    <xdr:col>10</xdr:col>
                    <xdr:colOff>66675</xdr:colOff>
                    <xdr:row>30</xdr:row>
                    <xdr:rowOff>0</xdr:rowOff>
                  </to>
                </anchor>
              </controlPr>
            </control>
          </mc:Choice>
        </mc:AlternateContent>
        <mc:AlternateContent xmlns:mc="http://schemas.openxmlformats.org/markup-compatibility/2006">
          <mc:Choice Requires="x14">
            <control shapeId="2935" r:id="rId851" name="Check Box 887">
              <controlPr defaultSize="0" autoFill="0" autoLine="0" autoPict="0">
                <anchor moveWithCells="1">
                  <from>
                    <xdr:col>9</xdr:col>
                    <xdr:colOff>66675</xdr:colOff>
                    <xdr:row>28</xdr:row>
                    <xdr:rowOff>152400</xdr:rowOff>
                  </from>
                  <to>
                    <xdr:col>10</xdr:col>
                    <xdr:colOff>66675</xdr:colOff>
                    <xdr:row>30</xdr:row>
                    <xdr:rowOff>0</xdr:rowOff>
                  </to>
                </anchor>
              </controlPr>
            </control>
          </mc:Choice>
        </mc:AlternateContent>
        <mc:AlternateContent xmlns:mc="http://schemas.openxmlformats.org/markup-compatibility/2006">
          <mc:Choice Requires="x14">
            <control shapeId="2936" r:id="rId852" name="Check Box 888">
              <controlPr defaultSize="0" autoFill="0" autoLine="0" autoPict="0">
                <anchor moveWithCells="1">
                  <from>
                    <xdr:col>9</xdr:col>
                    <xdr:colOff>66675</xdr:colOff>
                    <xdr:row>28</xdr:row>
                    <xdr:rowOff>152400</xdr:rowOff>
                  </from>
                  <to>
                    <xdr:col>10</xdr:col>
                    <xdr:colOff>66675</xdr:colOff>
                    <xdr:row>30</xdr:row>
                    <xdr:rowOff>0</xdr:rowOff>
                  </to>
                </anchor>
              </controlPr>
            </control>
          </mc:Choice>
        </mc:AlternateContent>
        <mc:AlternateContent xmlns:mc="http://schemas.openxmlformats.org/markup-compatibility/2006">
          <mc:Choice Requires="x14">
            <control shapeId="2937" r:id="rId853" name="Check Box 889">
              <controlPr defaultSize="0" autoFill="0" autoLine="0" autoPict="0">
                <anchor moveWithCells="1">
                  <from>
                    <xdr:col>9</xdr:col>
                    <xdr:colOff>66675</xdr:colOff>
                    <xdr:row>28</xdr:row>
                    <xdr:rowOff>152400</xdr:rowOff>
                  </from>
                  <to>
                    <xdr:col>10</xdr:col>
                    <xdr:colOff>66675</xdr:colOff>
                    <xdr:row>30</xdr:row>
                    <xdr:rowOff>0</xdr:rowOff>
                  </to>
                </anchor>
              </controlPr>
            </control>
          </mc:Choice>
        </mc:AlternateContent>
        <mc:AlternateContent xmlns:mc="http://schemas.openxmlformats.org/markup-compatibility/2006">
          <mc:Choice Requires="x14">
            <control shapeId="2938" r:id="rId854" name="Check Box 890">
              <controlPr defaultSize="0" autoFill="0" autoLine="0" autoPict="0">
                <anchor moveWithCells="1">
                  <from>
                    <xdr:col>9</xdr:col>
                    <xdr:colOff>66675</xdr:colOff>
                    <xdr:row>28</xdr:row>
                    <xdr:rowOff>152400</xdr:rowOff>
                  </from>
                  <to>
                    <xdr:col>10</xdr:col>
                    <xdr:colOff>66675</xdr:colOff>
                    <xdr:row>30</xdr:row>
                    <xdr:rowOff>0</xdr:rowOff>
                  </to>
                </anchor>
              </controlPr>
            </control>
          </mc:Choice>
        </mc:AlternateContent>
        <mc:AlternateContent xmlns:mc="http://schemas.openxmlformats.org/markup-compatibility/2006">
          <mc:Choice Requires="x14">
            <control shapeId="2939" r:id="rId855" name="Check Box 891">
              <controlPr defaultSize="0" autoFill="0" autoLine="0" autoPict="0">
                <anchor moveWithCells="1">
                  <from>
                    <xdr:col>9</xdr:col>
                    <xdr:colOff>66675</xdr:colOff>
                    <xdr:row>28</xdr:row>
                    <xdr:rowOff>152400</xdr:rowOff>
                  </from>
                  <to>
                    <xdr:col>10</xdr:col>
                    <xdr:colOff>66675</xdr:colOff>
                    <xdr:row>30</xdr:row>
                    <xdr:rowOff>0</xdr:rowOff>
                  </to>
                </anchor>
              </controlPr>
            </control>
          </mc:Choice>
        </mc:AlternateContent>
        <mc:AlternateContent xmlns:mc="http://schemas.openxmlformats.org/markup-compatibility/2006">
          <mc:Choice Requires="x14">
            <control shapeId="2940" r:id="rId856" name="Check Box 892">
              <controlPr defaultSize="0" autoFill="0" autoLine="0" autoPict="0">
                <anchor moveWithCells="1">
                  <from>
                    <xdr:col>9</xdr:col>
                    <xdr:colOff>66675</xdr:colOff>
                    <xdr:row>28</xdr:row>
                    <xdr:rowOff>152400</xdr:rowOff>
                  </from>
                  <to>
                    <xdr:col>10</xdr:col>
                    <xdr:colOff>66675</xdr:colOff>
                    <xdr:row>30</xdr:row>
                    <xdr:rowOff>0</xdr:rowOff>
                  </to>
                </anchor>
              </controlPr>
            </control>
          </mc:Choice>
        </mc:AlternateContent>
        <mc:AlternateContent xmlns:mc="http://schemas.openxmlformats.org/markup-compatibility/2006">
          <mc:Choice Requires="x14">
            <control shapeId="2941" r:id="rId857" name="Check Box 893">
              <controlPr defaultSize="0" autoFill="0" autoLine="0" autoPict="0">
                <anchor moveWithCells="1">
                  <from>
                    <xdr:col>9</xdr:col>
                    <xdr:colOff>66675</xdr:colOff>
                    <xdr:row>28</xdr:row>
                    <xdr:rowOff>152400</xdr:rowOff>
                  </from>
                  <to>
                    <xdr:col>10</xdr:col>
                    <xdr:colOff>66675</xdr:colOff>
                    <xdr:row>30</xdr:row>
                    <xdr:rowOff>0</xdr:rowOff>
                  </to>
                </anchor>
              </controlPr>
            </control>
          </mc:Choice>
        </mc:AlternateContent>
        <mc:AlternateContent xmlns:mc="http://schemas.openxmlformats.org/markup-compatibility/2006">
          <mc:Choice Requires="x14">
            <control shapeId="2942" r:id="rId858" name="Check Box 894">
              <controlPr defaultSize="0" autoFill="0" autoLine="0" autoPict="0">
                <anchor moveWithCells="1">
                  <from>
                    <xdr:col>9</xdr:col>
                    <xdr:colOff>66675</xdr:colOff>
                    <xdr:row>28</xdr:row>
                    <xdr:rowOff>152400</xdr:rowOff>
                  </from>
                  <to>
                    <xdr:col>10</xdr:col>
                    <xdr:colOff>66675</xdr:colOff>
                    <xdr:row>30</xdr:row>
                    <xdr:rowOff>0</xdr:rowOff>
                  </to>
                </anchor>
              </controlPr>
            </control>
          </mc:Choice>
        </mc:AlternateContent>
        <mc:AlternateContent xmlns:mc="http://schemas.openxmlformats.org/markup-compatibility/2006">
          <mc:Choice Requires="x14">
            <control shapeId="2943" r:id="rId859" name="Check Box 895">
              <controlPr defaultSize="0" autoFill="0" autoLine="0" autoPict="0">
                <anchor moveWithCells="1">
                  <from>
                    <xdr:col>9</xdr:col>
                    <xdr:colOff>66675</xdr:colOff>
                    <xdr:row>28</xdr:row>
                    <xdr:rowOff>152400</xdr:rowOff>
                  </from>
                  <to>
                    <xdr:col>10</xdr:col>
                    <xdr:colOff>66675</xdr:colOff>
                    <xdr:row>30</xdr:row>
                    <xdr:rowOff>0</xdr:rowOff>
                  </to>
                </anchor>
              </controlPr>
            </control>
          </mc:Choice>
        </mc:AlternateContent>
        <mc:AlternateContent xmlns:mc="http://schemas.openxmlformats.org/markup-compatibility/2006">
          <mc:Choice Requires="x14">
            <control shapeId="2944" r:id="rId860" name="Check Box 896">
              <controlPr defaultSize="0" autoFill="0" autoLine="0" autoPict="0">
                <anchor moveWithCells="1">
                  <from>
                    <xdr:col>9</xdr:col>
                    <xdr:colOff>66675</xdr:colOff>
                    <xdr:row>29</xdr:row>
                    <xdr:rowOff>152400</xdr:rowOff>
                  </from>
                  <to>
                    <xdr:col>10</xdr:col>
                    <xdr:colOff>66675</xdr:colOff>
                    <xdr:row>31</xdr:row>
                    <xdr:rowOff>0</xdr:rowOff>
                  </to>
                </anchor>
              </controlPr>
            </control>
          </mc:Choice>
        </mc:AlternateContent>
        <mc:AlternateContent xmlns:mc="http://schemas.openxmlformats.org/markup-compatibility/2006">
          <mc:Choice Requires="x14">
            <control shapeId="2945" r:id="rId861" name="Check Box 897">
              <controlPr defaultSize="0" autoFill="0" autoLine="0" autoPict="0">
                <anchor moveWithCells="1">
                  <from>
                    <xdr:col>9</xdr:col>
                    <xdr:colOff>66675</xdr:colOff>
                    <xdr:row>29</xdr:row>
                    <xdr:rowOff>152400</xdr:rowOff>
                  </from>
                  <to>
                    <xdr:col>10</xdr:col>
                    <xdr:colOff>66675</xdr:colOff>
                    <xdr:row>31</xdr:row>
                    <xdr:rowOff>0</xdr:rowOff>
                  </to>
                </anchor>
              </controlPr>
            </control>
          </mc:Choice>
        </mc:AlternateContent>
        <mc:AlternateContent xmlns:mc="http://schemas.openxmlformats.org/markup-compatibility/2006">
          <mc:Choice Requires="x14">
            <control shapeId="2946" r:id="rId862" name="Check Box 898">
              <controlPr defaultSize="0" autoFill="0" autoLine="0" autoPict="0">
                <anchor moveWithCells="1">
                  <from>
                    <xdr:col>9</xdr:col>
                    <xdr:colOff>66675</xdr:colOff>
                    <xdr:row>29</xdr:row>
                    <xdr:rowOff>152400</xdr:rowOff>
                  </from>
                  <to>
                    <xdr:col>10</xdr:col>
                    <xdr:colOff>66675</xdr:colOff>
                    <xdr:row>31</xdr:row>
                    <xdr:rowOff>0</xdr:rowOff>
                  </to>
                </anchor>
              </controlPr>
            </control>
          </mc:Choice>
        </mc:AlternateContent>
        <mc:AlternateContent xmlns:mc="http://schemas.openxmlformats.org/markup-compatibility/2006">
          <mc:Choice Requires="x14">
            <control shapeId="2947" r:id="rId863" name="Check Box 899">
              <controlPr defaultSize="0" autoFill="0" autoLine="0" autoPict="0">
                <anchor moveWithCells="1">
                  <from>
                    <xdr:col>9</xdr:col>
                    <xdr:colOff>66675</xdr:colOff>
                    <xdr:row>28</xdr:row>
                    <xdr:rowOff>152400</xdr:rowOff>
                  </from>
                  <to>
                    <xdr:col>10</xdr:col>
                    <xdr:colOff>66675</xdr:colOff>
                    <xdr:row>30</xdr:row>
                    <xdr:rowOff>0</xdr:rowOff>
                  </to>
                </anchor>
              </controlPr>
            </control>
          </mc:Choice>
        </mc:AlternateContent>
        <mc:AlternateContent xmlns:mc="http://schemas.openxmlformats.org/markup-compatibility/2006">
          <mc:Choice Requires="x14">
            <control shapeId="2948" r:id="rId864" name="Check Box 900">
              <controlPr defaultSize="0" autoFill="0" autoLine="0" autoPict="0">
                <anchor moveWithCells="1">
                  <from>
                    <xdr:col>9</xdr:col>
                    <xdr:colOff>66675</xdr:colOff>
                    <xdr:row>29</xdr:row>
                    <xdr:rowOff>152400</xdr:rowOff>
                  </from>
                  <to>
                    <xdr:col>10</xdr:col>
                    <xdr:colOff>66675</xdr:colOff>
                    <xdr:row>31</xdr:row>
                    <xdr:rowOff>0</xdr:rowOff>
                  </to>
                </anchor>
              </controlPr>
            </control>
          </mc:Choice>
        </mc:AlternateContent>
        <mc:AlternateContent xmlns:mc="http://schemas.openxmlformats.org/markup-compatibility/2006">
          <mc:Choice Requires="x14">
            <control shapeId="2949" r:id="rId865" name="Check Box 901">
              <controlPr defaultSize="0" autoFill="0" autoLine="0" autoPict="0">
                <anchor moveWithCells="1">
                  <from>
                    <xdr:col>9</xdr:col>
                    <xdr:colOff>66675</xdr:colOff>
                    <xdr:row>29</xdr:row>
                    <xdr:rowOff>152400</xdr:rowOff>
                  </from>
                  <to>
                    <xdr:col>10</xdr:col>
                    <xdr:colOff>66675</xdr:colOff>
                    <xdr:row>31</xdr:row>
                    <xdr:rowOff>0</xdr:rowOff>
                  </to>
                </anchor>
              </controlPr>
            </control>
          </mc:Choice>
        </mc:AlternateContent>
        <mc:AlternateContent xmlns:mc="http://schemas.openxmlformats.org/markup-compatibility/2006">
          <mc:Choice Requires="x14">
            <control shapeId="2950" r:id="rId866" name="Check Box 902">
              <controlPr defaultSize="0" autoFill="0" autoLine="0" autoPict="0">
                <anchor moveWithCells="1">
                  <from>
                    <xdr:col>9</xdr:col>
                    <xdr:colOff>66675</xdr:colOff>
                    <xdr:row>28</xdr:row>
                    <xdr:rowOff>152400</xdr:rowOff>
                  </from>
                  <to>
                    <xdr:col>10</xdr:col>
                    <xdr:colOff>66675</xdr:colOff>
                    <xdr:row>30</xdr:row>
                    <xdr:rowOff>0</xdr:rowOff>
                  </to>
                </anchor>
              </controlPr>
            </control>
          </mc:Choice>
        </mc:AlternateContent>
        <mc:AlternateContent xmlns:mc="http://schemas.openxmlformats.org/markup-compatibility/2006">
          <mc:Choice Requires="x14">
            <control shapeId="2951" r:id="rId867" name="Check Box 903">
              <controlPr defaultSize="0" autoFill="0" autoLine="0" autoPict="0">
                <anchor moveWithCells="1">
                  <from>
                    <xdr:col>9</xdr:col>
                    <xdr:colOff>66675</xdr:colOff>
                    <xdr:row>28</xdr:row>
                    <xdr:rowOff>152400</xdr:rowOff>
                  </from>
                  <to>
                    <xdr:col>10</xdr:col>
                    <xdr:colOff>66675</xdr:colOff>
                    <xdr:row>30</xdr:row>
                    <xdr:rowOff>0</xdr:rowOff>
                  </to>
                </anchor>
              </controlPr>
            </control>
          </mc:Choice>
        </mc:AlternateContent>
        <mc:AlternateContent xmlns:mc="http://schemas.openxmlformats.org/markup-compatibility/2006">
          <mc:Choice Requires="x14">
            <control shapeId="2952" r:id="rId868" name="Check Box 904">
              <controlPr defaultSize="0" autoFill="0" autoLine="0" autoPict="0">
                <anchor moveWithCells="1">
                  <from>
                    <xdr:col>9</xdr:col>
                    <xdr:colOff>66675</xdr:colOff>
                    <xdr:row>29</xdr:row>
                    <xdr:rowOff>152400</xdr:rowOff>
                  </from>
                  <to>
                    <xdr:col>10</xdr:col>
                    <xdr:colOff>66675</xdr:colOff>
                    <xdr:row>31</xdr:row>
                    <xdr:rowOff>0</xdr:rowOff>
                  </to>
                </anchor>
              </controlPr>
            </control>
          </mc:Choice>
        </mc:AlternateContent>
        <mc:AlternateContent xmlns:mc="http://schemas.openxmlformats.org/markup-compatibility/2006">
          <mc:Choice Requires="x14">
            <control shapeId="2953" r:id="rId869" name="Check Box 905">
              <controlPr defaultSize="0" autoFill="0" autoLine="0" autoPict="0">
                <anchor moveWithCells="1">
                  <from>
                    <xdr:col>9</xdr:col>
                    <xdr:colOff>66675</xdr:colOff>
                    <xdr:row>29</xdr:row>
                    <xdr:rowOff>152400</xdr:rowOff>
                  </from>
                  <to>
                    <xdr:col>10</xdr:col>
                    <xdr:colOff>66675</xdr:colOff>
                    <xdr:row>31</xdr:row>
                    <xdr:rowOff>0</xdr:rowOff>
                  </to>
                </anchor>
              </controlPr>
            </control>
          </mc:Choice>
        </mc:AlternateContent>
        <mc:AlternateContent xmlns:mc="http://schemas.openxmlformats.org/markup-compatibility/2006">
          <mc:Choice Requires="x14">
            <control shapeId="2954" r:id="rId870" name="Check Box 906">
              <controlPr defaultSize="0" autoFill="0" autoLine="0" autoPict="0">
                <anchor moveWithCells="1">
                  <from>
                    <xdr:col>9</xdr:col>
                    <xdr:colOff>66675</xdr:colOff>
                    <xdr:row>29</xdr:row>
                    <xdr:rowOff>152400</xdr:rowOff>
                  </from>
                  <to>
                    <xdr:col>10</xdr:col>
                    <xdr:colOff>66675</xdr:colOff>
                    <xdr:row>31</xdr:row>
                    <xdr:rowOff>0</xdr:rowOff>
                  </to>
                </anchor>
              </controlPr>
            </control>
          </mc:Choice>
        </mc:AlternateContent>
        <mc:AlternateContent xmlns:mc="http://schemas.openxmlformats.org/markup-compatibility/2006">
          <mc:Choice Requires="x14">
            <control shapeId="2955" r:id="rId871" name="Check Box 907">
              <controlPr defaultSize="0" autoFill="0" autoLine="0" autoPict="0">
                <anchor moveWithCells="1">
                  <from>
                    <xdr:col>9</xdr:col>
                    <xdr:colOff>66675</xdr:colOff>
                    <xdr:row>28</xdr:row>
                    <xdr:rowOff>152400</xdr:rowOff>
                  </from>
                  <to>
                    <xdr:col>10</xdr:col>
                    <xdr:colOff>66675</xdr:colOff>
                    <xdr:row>30</xdr:row>
                    <xdr:rowOff>0</xdr:rowOff>
                  </to>
                </anchor>
              </controlPr>
            </control>
          </mc:Choice>
        </mc:AlternateContent>
        <mc:AlternateContent xmlns:mc="http://schemas.openxmlformats.org/markup-compatibility/2006">
          <mc:Choice Requires="x14">
            <control shapeId="2956" r:id="rId872" name="Check Box 908">
              <controlPr defaultSize="0" autoFill="0" autoLine="0" autoPict="0">
                <anchor moveWithCells="1">
                  <from>
                    <xdr:col>9</xdr:col>
                    <xdr:colOff>66675</xdr:colOff>
                    <xdr:row>29</xdr:row>
                    <xdr:rowOff>152400</xdr:rowOff>
                  </from>
                  <to>
                    <xdr:col>10</xdr:col>
                    <xdr:colOff>66675</xdr:colOff>
                    <xdr:row>31</xdr:row>
                    <xdr:rowOff>0</xdr:rowOff>
                  </to>
                </anchor>
              </controlPr>
            </control>
          </mc:Choice>
        </mc:AlternateContent>
        <mc:AlternateContent xmlns:mc="http://schemas.openxmlformats.org/markup-compatibility/2006">
          <mc:Choice Requires="x14">
            <control shapeId="2957" r:id="rId873" name="Check Box 909">
              <controlPr defaultSize="0" autoFill="0" autoLine="0" autoPict="0">
                <anchor moveWithCells="1">
                  <from>
                    <xdr:col>9</xdr:col>
                    <xdr:colOff>66675</xdr:colOff>
                    <xdr:row>29</xdr:row>
                    <xdr:rowOff>152400</xdr:rowOff>
                  </from>
                  <to>
                    <xdr:col>10</xdr:col>
                    <xdr:colOff>66675</xdr:colOff>
                    <xdr:row>31</xdr:row>
                    <xdr:rowOff>0</xdr:rowOff>
                  </to>
                </anchor>
              </controlPr>
            </control>
          </mc:Choice>
        </mc:AlternateContent>
        <mc:AlternateContent xmlns:mc="http://schemas.openxmlformats.org/markup-compatibility/2006">
          <mc:Choice Requires="x14">
            <control shapeId="2958" r:id="rId874" name="Check Box 910">
              <controlPr defaultSize="0" autoFill="0" autoLine="0" autoPict="0">
                <anchor moveWithCells="1">
                  <from>
                    <xdr:col>9</xdr:col>
                    <xdr:colOff>66675</xdr:colOff>
                    <xdr:row>28</xdr:row>
                    <xdr:rowOff>152400</xdr:rowOff>
                  </from>
                  <to>
                    <xdr:col>10</xdr:col>
                    <xdr:colOff>66675</xdr:colOff>
                    <xdr:row>30</xdr:row>
                    <xdr:rowOff>0</xdr:rowOff>
                  </to>
                </anchor>
              </controlPr>
            </control>
          </mc:Choice>
        </mc:AlternateContent>
        <mc:AlternateContent xmlns:mc="http://schemas.openxmlformats.org/markup-compatibility/2006">
          <mc:Choice Requires="x14">
            <control shapeId="2959" r:id="rId875" name="Check Box 911">
              <controlPr defaultSize="0" autoFill="0" autoLine="0" autoPict="0">
                <anchor moveWithCells="1">
                  <from>
                    <xdr:col>9</xdr:col>
                    <xdr:colOff>66675</xdr:colOff>
                    <xdr:row>28</xdr:row>
                    <xdr:rowOff>152400</xdr:rowOff>
                  </from>
                  <to>
                    <xdr:col>10</xdr:col>
                    <xdr:colOff>66675</xdr:colOff>
                    <xdr:row>30</xdr:row>
                    <xdr:rowOff>0</xdr:rowOff>
                  </to>
                </anchor>
              </controlPr>
            </control>
          </mc:Choice>
        </mc:AlternateContent>
        <mc:AlternateContent xmlns:mc="http://schemas.openxmlformats.org/markup-compatibility/2006">
          <mc:Choice Requires="x14">
            <control shapeId="2960" r:id="rId876" name="Check Box 912">
              <controlPr defaultSize="0" autoFill="0" autoLine="0" autoPict="0">
                <anchor moveWithCells="1">
                  <from>
                    <xdr:col>9</xdr:col>
                    <xdr:colOff>66675</xdr:colOff>
                    <xdr:row>29</xdr:row>
                    <xdr:rowOff>152400</xdr:rowOff>
                  </from>
                  <to>
                    <xdr:col>10</xdr:col>
                    <xdr:colOff>66675</xdr:colOff>
                    <xdr:row>31</xdr:row>
                    <xdr:rowOff>0</xdr:rowOff>
                  </to>
                </anchor>
              </controlPr>
            </control>
          </mc:Choice>
        </mc:AlternateContent>
        <mc:AlternateContent xmlns:mc="http://schemas.openxmlformats.org/markup-compatibility/2006">
          <mc:Choice Requires="x14">
            <control shapeId="2961" r:id="rId877" name="Check Box 913">
              <controlPr defaultSize="0" autoFill="0" autoLine="0" autoPict="0">
                <anchor moveWithCells="1">
                  <from>
                    <xdr:col>9</xdr:col>
                    <xdr:colOff>66675</xdr:colOff>
                    <xdr:row>29</xdr:row>
                    <xdr:rowOff>152400</xdr:rowOff>
                  </from>
                  <to>
                    <xdr:col>10</xdr:col>
                    <xdr:colOff>66675</xdr:colOff>
                    <xdr:row>31</xdr:row>
                    <xdr:rowOff>0</xdr:rowOff>
                  </to>
                </anchor>
              </controlPr>
            </control>
          </mc:Choice>
        </mc:AlternateContent>
        <mc:AlternateContent xmlns:mc="http://schemas.openxmlformats.org/markup-compatibility/2006">
          <mc:Choice Requires="x14">
            <control shapeId="2962" r:id="rId878" name="Check Box 914">
              <controlPr defaultSize="0" autoFill="0" autoLine="0" autoPict="0">
                <anchor moveWithCells="1">
                  <from>
                    <xdr:col>9</xdr:col>
                    <xdr:colOff>66675</xdr:colOff>
                    <xdr:row>28</xdr:row>
                    <xdr:rowOff>152400</xdr:rowOff>
                  </from>
                  <to>
                    <xdr:col>10</xdr:col>
                    <xdr:colOff>66675</xdr:colOff>
                    <xdr:row>30</xdr:row>
                    <xdr:rowOff>0</xdr:rowOff>
                  </to>
                </anchor>
              </controlPr>
            </control>
          </mc:Choice>
        </mc:AlternateContent>
        <mc:AlternateContent xmlns:mc="http://schemas.openxmlformats.org/markup-compatibility/2006">
          <mc:Choice Requires="x14">
            <control shapeId="2963" r:id="rId879" name="Check Box 915">
              <controlPr defaultSize="0" autoFill="0" autoLine="0" autoPict="0">
                <anchor moveWithCells="1">
                  <from>
                    <xdr:col>9</xdr:col>
                    <xdr:colOff>66675</xdr:colOff>
                    <xdr:row>28</xdr:row>
                    <xdr:rowOff>152400</xdr:rowOff>
                  </from>
                  <to>
                    <xdr:col>10</xdr:col>
                    <xdr:colOff>66675</xdr:colOff>
                    <xdr:row>30</xdr:row>
                    <xdr:rowOff>0</xdr:rowOff>
                  </to>
                </anchor>
              </controlPr>
            </control>
          </mc:Choice>
        </mc:AlternateContent>
        <mc:AlternateContent xmlns:mc="http://schemas.openxmlformats.org/markup-compatibility/2006">
          <mc:Choice Requires="x14">
            <control shapeId="2964" r:id="rId880" name="Check Box 916">
              <controlPr defaultSize="0" autoFill="0" autoLine="0" autoPict="0">
                <anchor moveWithCells="1">
                  <from>
                    <xdr:col>9</xdr:col>
                    <xdr:colOff>66675</xdr:colOff>
                    <xdr:row>29</xdr:row>
                    <xdr:rowOff>152400</xdr:rowOff>
                  </from>
                  <to>
                    <xdr:col>10</xdr:col>
                    <xdr:colOff>66675</xdr:colOff>
                    <xdr:row>31</xdr:row>
                    <xdr:rowOff>0</xdr:rowOff>
                  </to>
                </anchor>
              </controlPr>
            </control>
          </mc:Choice>
        </mc:AlternateContent>
        <mc:AlternateContent xmlns:mc="http://schemas.openxmlformats.org/markup-compatibility/2006">
          <mc:Choice Requires="x14">
            <control shapeId="2965" r:id="rId881" name="Check Box 917">
              <controlPr defaultSize="0" autoFill="0" autoLine="0" autoPict="0">
                <anchor moveWithCells="1">
                  <from>
                    <xdr:col>9</xdr:col>
                    <xdr:colOff>66675</xdr:colOff>
                    <xdr:row>28</xdr:row>
                    <xdr:rowOff>152400</xdr:rowOff>
                  </from>
                  <to>
                    <xdr:col>10</xdr:col>
                    <xdr:colOff>66675</xdr:colOff>
                    <xdr:row>30</xdr:row>
                    <xdr:rowOff>0</xdr:rowOff>
                  </to>
                </anchor>
              </controlPr>
            </control>
          </mc:Choice>
        </mc:AlternateContent>
        <mc:AlternateContent xmlns:mc="http://schemas.openxmlformats.org/markup-compatibility/2006">
          <mc:Choice Requires="x14">
            <control shapeId="2966" r:id="rId882" name="Check Box 918">
              <controlPr defaultSize="0" autoFill="0" autoLine="0" autoPict="0">
                <anchor moveWithCells="1">
                  <from>
                    <xdr:col>9</xdr:col>
                    <xdr:colOff>66675</xdr:colOff>
                    <xdr:row>28</xdr:row>
                    <xdr:rowOff>152400</xdr:rowOff>
                  </from>
                  <to>
                    <xdr:col>10</xdr:col>
                    <xdr:colOff>66675</xdr:colOff>
                    <xdr:row>30</xdr:row>
                    <xdr:rowOff>0</xdr:rowOff>
                  </to>
                </anchor>
              </controlPr>
            </control>
          </mc:Choice>
        </mc:AlternateContent>
        <mc:AlternateContent xmlns:mc="http://schemas.openxmlformats.org/markup-compatibility/2006">
          <mc:Choice Requires="x14">
            <control shapeId="2967" r:id="rId883" name="Check Box 919">
              <controlPr defaultSize="0" autoFill="0" autoLine="0" autoPict="0">
                <anchor moveWithCells="1">
                  <from>
                    <xdr:col>9</xdr:col>
                    <xdr:colOff>66675</xdr:colOff>
                    <xdr:row>29</xdr:row>
                    <xdr:rowOff>152400</xdr:rowOff>
                  </from>
                  <to>
                    <xdr:col>10</xdr:col>
                    <xdr:colOff>66675</xdr:colOff>
                    <xdr:row>31</xdr:row>
                    <xdr:rowOff>0</xdr:rowOff>
                  </to>
                </anchor>
              </controlPr>
            </control>
          </mc:Choice>
        </mc:AlternateContent>
        <mc:AlternateContent xmlns:mc="http://schemas.openxmlformats.org/markup-compatibility/2006">
          <mc:Choice Requires="x14">
            <control shapeId="2968" r:id="rId884" name="Check Box 920">
              <controlPr defaultSize="0" autoFill="0" autoLine="0" autoPict="0">
                <anchor moveWithCells="1">
                  <from>
                    <xdr:col>9</xdr:col>
                    <xdr:colOff>66675</xdr:colOff>
                    <xdr:row>29</xdr:row>
                    <xdr:rowOff>152400</xdr:rowOff>
                  </from>
                  <to>
                    <xdr:col>10</xdr:col>
                    <xdr:colOff>66675</xdr:colOff>
                    <xdr:row>31</xdr:row>
                    <xdr:rowOff>0</xdr:rowOff>
                  </to>
                </anchor>
              </controlPr>
            </control>
          </mc:Choice>
        </mc:AlternateContent>
        <mc:AlternateContent xmlns:mc="http://schemas.openxmlformats.org/markup-compatibility/2006">
          <mc:Choice Requires="x14">
            <control shapeId="2969" r:id="rId885" name="Check Box 921">
              <controlPr defaultSize="0" autoFill="0" autoLine="0" autoPict="0">
                <anchor moveWithCells="1">
                  <from>
                    <xdr:col>9</xdr:col>
                    <xdr:colOff>66675</xdr:colOff>
                    <xdr:row>28</xdr:row>
                    <xdr:rowOff>152400</xdr:rowOff>
                  </from>
                  <to>
                    <xdr:col>10</xdr:col>
                    <xdr:colOff>66675</xdr:colOff>
                    <xdr:row>30</xdr:row>
                    <xdr:rowOff>0</xdr:rowOff>
                  </to>
                </anchor>
              </controlPr>
            </control>
          </mc:Choice>
        </mc:AlternateContent>
        <mc:AlternateContent xmlns:mc="http://schemas.openxmlformats.org/markup-compatibility/2006">
          <mc:Choice Requires="x14">
            <control shapeId="2970" r:id="rId886" name="Check Box 922">
              <controlPr defaultSize="0" autoFill="0" autoLine="0" autoPict="0">
                <anchor moveWithCells="1">
                  <from>
                    <xdr:col>9</xdr:col>
                    <xdr:colOff>66675</xdr:colOff>
                    <xdr:row>28</xdr:row>
                    <xdr:rowOff>152400</xdr:rowOff>
                  </from>
                  <to>
                    <xdr:col>10</xdr:col>
                    <xdr:colOff>66675</xdr:colOff>
                    <xdr:row>30</xdr:row>
                    <xdr:rowOff>0</xdr:rowOff>
                  </to>
                </anchor>
              </controlPr>
            </control>
          </mc:Choice>
        </mc:AlternateContent>
        <mc:AlternateContent xmlns:mc="http://schemas.openxmlformats.org/markup-compatibility/2006">
          <mc:Choice Requires="x14">
            <control shapeId="2971" r:id="rId887" name="Check Box 923">
              <controlPr defaultSize="0" autoFill="0" autoLine="0" autoPict="0">
                <anchor moveWithCells="1">
                  <from>
                    <xdr:col>9</xdr:col>
                    <xdr:colOff>66675</xdr:colOff>
                    <xdr:row>29</xdr:row>
                    <xdr:rowOff>152400</xdr:rowOff>
                  </from>
                  <to>
                    <xdr:col>10</xdr:col>
                    <xdr:colOff>66675</xdr:colOff>
                    <xdr:row>31</xdr:row>
                    <xdr:rowOff>0</xdr:rowOff>
                  </to>
                </anchor>
              </controlPr>
            </control>
          </mc:Choice>
        </mc:AlternateContent>
        <mc:AlternateContent xmlns:mc="http://schemas.openxmlformats.org/markup-compatibility/2006">
          <mc:Choice Requires="x14">
            <control shapeId="2972" r:id="rId888" name="Check Box 924">
              <controlPr defaultSize="0" autoFill="0" autoLine="0" autoPict="0">
                <anchor moveWithCells="1">
                  <from>
                    <xdr:col>9</xdr:col>
                    <xdr:colOff>66675</xdr:colOff>
                    <xdr:row>29</xdr:row>
                    <xdr:rowOff>152400</xdr:rowOff>
                  </from>
                  <to>
                    <xdr:col>10</xdr:col>
                    <xdr:colOff>66675</xdr:colOff>
                    <xdr:row>31</xdr:row>
                    <xdr:rowOff>0</xdr:rowOff>
                  </to>
                </anchor>
              </controlPr>
            </control>
          </mc:Choice>
        </mc:AlternateContent>
        <mc:AlternateContent xmlns:mc="http://schemas.openxmlformats.org/markup-compatibility/2006">
          <mc:Choice Requires="x14">
            <control shapeId="2973" r:id="rId889" name="Check Box 925">
              <controlPr defaultSize="0" autoFill="0" autoLine="0" autoPict="0">
                <anchor moveWithCells="1">
                  <from>
                    <xdr:col>9</xdr:col>
                    <xdr:colOff>66675</xdr:colOff>
                    <xdr:row>29</xdr:row>
                    <xdr:rowOff>152400</xdr:rowOff>
                  </from>
                  <to>
                    <xdr:col>10</xdr:col>
                    <xdr:colOff>66675</xdr:colOff>
                    <xdr:row>31</xdr:row>
                    <xdr:rowOff>0</xdr:rowOff>
                  </to>
                </anchor>
              </controlPr>
            </control>
          </mc:Choice>
        </mc:AlternateContent>
        <mc:AlternateContent xmlns:mc="http://schemas.openxmlformats.org/markup-compatibility/2006">
          <mc:Choice Requires="x14">
            <control shapeId="2974" r:id="rId890" name="Check Box 926">
              <controlPr defaultSize="0" autoFill="0" autoLine="0" autoPict="0">
                <anchor moveWithCells="1">
                  <from>
                    <xdr:col>9</xdr:col>
                    <xdr:colOff>66675</xdr:colOff>
                    <xdr:row>29</xdr:row>
                    <xdr:rowOff>152400</xdr:rowOff>
                  </from>
                  <to>
                    <xdr:col>10</xdr:col>
                    <xdr:colOff>66675</xdr:colOff>
                    <xdr:row>31</xdr:row>
                    <xdr:rowOff>0</xdr:rowOff>
                  </to>
                </anchor>
              </controlPr>
            </control>
          </mc:Choice>
        </mc:AlternateContent>
        <mc:AlternateContent xmlns:mc="http://schemas.openxmlformats.org/markup-compatibility/2006">
          <mc:Choice Requires="x14">
            <control shapeId="2975" r:id="rId891" name="Check Box 927">
              <controlPr defaultSize="0" autoFill="0" autoLine="0" autoPict="0">
                <anchor moveWithCells="1">
                  <from>
                    <xdr:col>9</xdr:col>
                    <xdr:colOff>66675</xdr:colOff>
                    <xdr:row>29</xdr:row>
                    <xdr:rowOff>152400</xdr:rowOff>
                  </from>
                  <to>
                    <xdr:col>10</xdr:col>
                    <xdr:colOff>66675</xdr:colOff>
                    <xdr:row>31</xdr:row>
                    <xdr:rowOff>0</xdr:rowOff>
                  </to>
                </anchor>
              </controlPr>
            </control>
          </mc:Choice>
        </mc:AlternateContent>
        <mc:AlternateContent xmlns:mc="http://schemas.openxmlformats.org/markup-compatibility/2006">
          <mc:Choice Requires="x14">
            <control shapeId="2976" r:id="rId892" name="Check Box 928">
              <controlPr defaultSize="0" autoFill="0" autoLine="0" autoPict="0">
                <anchor moveWithCells="1">
                  <from>
                    <xdr:col>9</xdr:col>
                    <xdr:colOff>66675</xdr:colOff>
                    <xdr:row>29</xdr:row>
                    <xdr:rowOff>152400</xdr:rowOff>
                  </from>
                  <to>
                    <xdr:col>10</xdr:col>
                    <xdr:colOff>66675</xdr:colOff>
                    <xdr:row>31</xdr:row>
                    <xdr:rowOff>0</xdr:rowOff>
                  </to>
                </anchor>
              </controlPr>
            </control>
          </mc:Choice>
        </mc:AlternateContent>
        <mc:AlternateContent xmlns:mc="http://schemas.openxmlformats.org/markup-compatibility/2006">
          <mc:Choice Requires="x14">
            <control shapeId="2977" r:id="rId893" name="Check Box 929">
              <controlPr defaultSize="0" autoFill="0" autoLine="0" autoPict="0">
                <anchor moveWithCells="1">
                  <from>
                    <xdr:col>9</xdr:col>
                    <xdr:colOff>66675</xdr:colOff>
                    <xdr:row>29</xdr:row>
                    <xdr:rowOff>152400</xdr:rowOff>
                  </from>
                  <to>
                    <xdr:col>10</xdr:col>
                    <xdr:colOff>66675</xdr:colOff>
                    <xdr:row>31</xdr:row>
                    <xdr:rowOff>0</xdr:rowOff>
                  </to>
                </anchor>
              </controlPr>
            </control>
          </mc:Choice>
        </mc:AlternateContent>
        <mc:AlternateContent xmlns:mc="http://schemas.openxmlformats.org/markup-compatibility/2006">
          <mc:Choice Requires="x14">
            <control shapeId="2978" r:id="rId894" name="Check Box 930">
              <controlPr defaultSize="0" autoFill="0" autoLine="0" autoPict="0">
                <anchor moveWithCells="1">
                  <from>
                    <xdr:col>9</xdr:col>
                    <xdr:colOff>66675</xdr:colOff>
                    <xdr:row>29</xdr:row>
                    <xdr:rowOff>152400</xdr:rowOff>
                  </from>
                  <to>
                    <xdr:col>10</xdr:col>
                    <xdr:colOff>66675</xdr:colOff>
                    <xdr:row>31</xdr:row>
                    <xdr:rowOff>0</xdr:rowOff>
                  </to>
                </anchor>
              </controlPr>
            </control>
          </mc:Choice>
        </mc:AlternateContent>
        <mc:AlternateContent xmlns:mc="http://schemas.openxmlformats.org/markup-compatibility/2006">
          <mc:Choice Requires="x14">
            <control shapeId="2979" r:id="rId895" name="Check Box 931">
              <controlPr defaultSize="0" autoFill="0" autoLine="0" autoPict="0">
                <anchor moveWithCells="1">
                  <from>
                    <xdr:col>9</xdr:col>
                    <xdr:colOff>66675</xdr:colOff>
                    <xdr:row>29</xdr:row>
                    <xdr:rowOff>152400</xdr:rowOff>
                  </from>
                  <to>
                    <xdr:col>10</xdr:col>
                    <xdr:colOff>66675</xdr:colOff>
                    <xdr:row>31</xdr:row>
                    <xdr:rowOff>0</xdr:rowOff>
                  </to>
                </anchor>
              </controlPr>
            </control>
          </mc:Choice>
        </mc:AlternateContent>
        <mc:AlternateContent xmlns:mc="http://schemas.openxmlformats.org/markup-compatibility/2006">
          <mc:Choice Requires="x14">
            <control shapeId="2980" r:id="rId896" name="Check Box 932">
              <controlPr defaultSize="0" autoFill="0" autoLine="0" autoPict="0">
                <anchor moveWithCells="1">
                  <from>
                    <xdr:col>9</xdr:col>
                    <xdr:colOff>66675</xdr:colOff>
                    <xdr:row>29</xdr:row>
                    <xdr:rowOff>152400</xdr:rowOff>
                  </from>
                  <to>
                    <xdr:col>10</xdr:col>
                    <xdr:colOff>66675</xdr:colOff>
                    <xdr:row>31</xdr:row>
                    <xdr:rowOff>0</xdr:rowOff>
                  </to>
                </anchor>
              </controlPr>
            </control>
          </mc:Choice>
        </mc:AlternateContent>
        <mc:AlternateContent xmlns:mc="http://schemas.openxmlformats.org/markup-compatibility/2006">
          <mc:Choice Requires="x14">
            <control shapeId="2981" r:id="rId897" name="Check Box 933">
              <controlPr defaultSize="0" autoFill="0" autoLine="0" autoPict="0">
                <anchor moveWithCells="1">
                  <from>
                    <xdr:col>9</xdr:col>
                    <xdr:colOff>66675</xdr:colOff>
                    <xdr:row>29</xdr:row>
                    <xdr:rowOff>152400</xdr:rowOff>
                  </from>
                  <to>
                    <xdr:col>10</xdr:col>
                    <xdr:colOff>66675</xdr:colOff>
                    <xdr:row>31</xdr:row>
                    <xdr:rowOff>0</xdr:rowOff>
                  </to>
                </anchor>
              </controlPr>
            </control>
          </mc:Choice>
        </mc:AlternateContent>
        <mc:AlternateContent xmlns:mc="http://schemas.openxmlformats.org/markup-compatibility/2006">
          <mc:Choice Requires="x14">
            <control shapeId="2982" r:id="rId898" name="Check Box 934">
              <controlPr defaultSize="0" autoFill="0" autoLine="0" autoPict="0">
                <anchor moveWithCells="1">
                  <from>
                    <xdr:col>9</xdr:col>
                    <xdr:colOff>66675</xdr:colOff>
                    <xdr:row>29</xdr:row>
                    <xdr:rowOff>152400</xdr:rowOff>
                  </from>
                  <to>
                    <xdr:col>10</xdr:col>
                    <xdr:colOff>66675</xdr:colOff>
                    <xdr:row>31</xdr:row>
                    <xdr:rowOff>0</xdr:rowOff>
                  </to>
                </anchor>
              </controlPr>
            </control>
          </mc:Choice>
        </mc:AlternateContent>
        <mc:AlternateContent xmlns:mc="http://schemas.openxmlformats.org/markup-compatibility/2006">
          <mc:Choice Requires="x14">
            <control shapeId="2983" r:id="rId899" name="Check Box 935">
              <controlPr defaultSize="0" autoFill="0" autoLine="0" autoPict="0">
                <anchor moveWithCells="1">
                  <from>
                    <xdr:col>9</xdr:col>
                    <xdr:colOff>66675</xdr:colOff>
                    <xdr:row>29</xdr:row>
                    <xdr:rowOff>152400</xdr:rowOff>
                  </from>
                  <to>
                    <xdr:col>10</xdr:col>
                    <xdr:colOff>66675</xdr:colOff>
                    <xdr:row>31</xdr:row>
                    <xdr:rowOff>0</xdr:rowOff>
                  </to>
                </anchor>
              </controlPr>
            </control>
          </mc:Choice>
        </mc:AlternateContent>
        <mc:AlternateContent xmlns:mc="http://schemas.openxmlformats.org/markup-compatibility/2006">
          <mc:Choice Requires="x14">
            <control shapeId="2984" r:id="rId900" name="Check Box 936">
              <controlPr defaultSize="0" autoFill="0" autoLine="0" autoPict="0">
                <anchor moveWithCells="1">
                  <from>
                    <xdr:col>9</xdr:col>
                    <xdr:colOff>66675</xdr:colOff>
                    <xdr:row>29</xdr:row>
                    <xdr:rowOff>152400</xdr:rowOff>
                  </from>
                  <to>
                    <xdr:col>10</xdr:col>
                    <xdr:colOff>66675</xdr:colOff>
                    <xdr:row>31</xdr:row>
                    <xdr:rowOff>0</xdr:rowOff>
                  </to>
                </anchor>
              </controlPr>
            </control>
          </mc:Choice>
        </mc:AlternateContent>
        <mc:AlternateContent xmlns:mc="http://schemas.openxmlformats.org/markup-compatibility/2006">
          <mc:Choice Requires="x14">
            <control shapeId="2985" r:id="rId901" name="Check Box 937">
              <controlPr defaultSize="0" autoFill="0" autoLine="0" autoPict="0">
                <anchor moveWithCells="1">
                  <from>
                    <xdr:col>9</xdr:col>
                    <xdr:colOff>66675</xdr:colOff>
                    <xdr:row>29</xdr:row>
                    <xdr:rowOff>152400</xdr:rowOff>
                  </from>
                  <to>
                    <xdr:col>10</xdr:col>
                    <xdr:colOff>66675</xdr:colOff>
                    <xdr:row>31</xdr:row>
                    <xdr:rowOff>0</xdr:rowOff>
                  </to>
                </anchor>
              </controlPr>
            </control>
          </mc:Choice>
        </mc:AlternateContent>
        <mc:AlternateContent xmlns:mc="http://schemas.openxmlformats.org/markup-compatibility/2006">
          <mc:Choice Requires="x14">
            <control shapeId="2986" r:id="rId902" name="Check Box 938">
              <controlPr defaultSize="0" autoFill="0" autoLine="0" autoPict="0">
                <anchor moveWithCells="1">
                  <from>
                    <xdr:col>9</xdr:col>
                    <xdr:colOff>66675</xdr:colOff>
                    <xdr:row>29</xdr:row>
                    <xdr:rowOff>152400</xdr:rowOff>
                  </from>
                  <to>
                    <xdr:col>10</xdr:col>
                    <xdr:colOff>66675</xdr:colOff>
                    <xdr:row>31</xdr:row>
                    <xdr:rowOff>0</xdr:rowOff>
                  </to>
                </anchor>
              </controlPr>
            </control>
          </mc:Choice>
        </mc:AlternateContent>
        <mc:AlternateContent xmlns:mc="http://schemas.openxmlformats.org/markup-compatibility/2006">
          <mc:Choice Requires="x14">
            <control shapeId="2987" r:id="rId903" name="Check Box 939">
              <controlPr defaultSize="0" autoFill="0" autoLine="0" autoPict="0">
                <anchor moveWithCells="1">
                  <from>
                    <xdr:col>9</xdr:col>
                    <xdr:colOff>66675</xdr:colOff>
                    <xdr:row>29</xdr:row>
                    <xdr:rowOff>152400</xdr:rowOff>
                  </from>
                  <to>
                    <xdr:col>10</xdr:col>
                    <xdr:colOff>66675</xdr:colOff>
                    <xdr:row>31</xdr:row>
                    <xdr:rowOff>0</xdr:rowOff>
                  </to>
                </anchor>
              </controlPr>
            </control>
          </mc:Choice>
        </mc:AlternateContent>
        <mc:AlternateContent xmlns:mc="http://schemas.openxmlformats.org/markup-compatibility/2006">
          <mc:Choice Requires="x14">
            <control shapeId="2988" r:id="rId904" name="Check Box 940">
              <controlPr defaultSize="0" autoFill="0" autoLine="0" autoPict="0">
                <anchor moveWithCells="1">
                  <from>
                    <xdr:col>9</xdr:col>
                    <xdr:colOff>66675</xdr:colOff>
                    <xdr:row>30</xdr:row>
                    <xdr:rowOff>152400</xdr:rowOff>
                  </from>
                  <to>
                    <xdr:col>10</xdr:col>
                    <xdr:colOff>66675</xdr:colOff>
                    <xdr:row>32</xdr:row>
                    <xdr:rowOff>0</xdr:rowOff>
                  </to>
                </anchor>
              </controlPr>
            </control>
          </mc:Choice>
        </mc:AlternateContent>
        <mc:AlternateContent xmlns:mc="http://schemas.openxmlformats.org/markup-compatibility/2006">
          <mc:Choice Requires="x14">
            <control shapeId="2989" r:id="rId905" name="Check Box 941">
              <controlPr defaultSize="0" autoFill="0" autoLine="0" autoPict="0">
                <anchor moveWithCells="1">
                  <from>
                    <xdr:col>9</xdr:col>
                    <xdr:colOff>66675</xdr:colOff>
                    <xdr:row>30</xdr:row>
                    <xdr:rowOff>152400</xdr:rowOff>
                  </from>
                  <to>
                    <xdr:col>10</xdr:col>
                    <xdr:colOff>66675</xdr:colOff>
                    <xdr:row>32</xdr:row>
                    <xdr:rowOff>0</xdr:rowOff>
                  </to>
                </anchor>
              </controlPr>
            </control>
          </mc:Choice>
        </mc:AlternateContent>
        <mc:AlternateContent xmlns:mc="http://schemas.openxmlformats.org/markup-compatibility/2006">
          <mc:Choice Requires="x14">
            <control shapeId="2990" r:id="rId906" name="Check Box 942">
              <controlPr defaultSize="0" autoFill="0" autoLine="0" autoPict="0">
                <anchor moveWithCells="1">
                  <from>
                    <xdr:col>9</xdr:col>
                    <xdr:colOff>66675</xdr:colOff>
                    <xdr:row>30</xdr:row>
                    <xdr:rowOff>152400</xdr:rowOff>
                  </from>
                  <to>
                    <xdr:col>10</xdr:col>
                    <xdr:colOff>66675</xdr:colOff>
                    <xdr:row>32</xdr:row>
                    <xdr:rowOff>0</xdr:rowOff>
                  </to>
                </anchor>
              </controlPr>
            </control>
          </mc:Choice>
        </mc:AlternateContent>
        <mc:AlternateContent xmlns:mc="http://schemas.openxmlformats.org/markup-compatibility/2006">
          <mc:Choice Requires="x14">
            <control shapeId="2991" r:id="rId907" name="Check Box 943">
              <controlPr defaultSize="0" autoFill="0" autoLine="0" autoPict="0">
                <anchor moveWithCells="1">
                  <from>
                    <xdr:col>9</xdr:col>
                    <xdr:colOff>66675</xdr:colOff>
                    <xdr:row>29</xdr:row>
                    <xdr:rowOff>152400</xdr:rowOff>
                  </from>
                  <to>
                    <xdr:col>10</xdr:col>
                    <xdr:colOff>66675</xdr:colOff>
                    <xdr:row>31</xdr:row>
                    <xdr:rowOff>0</xdr:rowOff>
                  </to>
                </anchor>
              </controlPr>
            </control>
          </mc:Choice>
        </mc:AlternateContent>
        <mc:AlternateContent xmlns:mc="http://schemas.openxmlformats.org/markup-compatibility/2006">
          <mc:Choice Requires="x14">
            <control shapeId="2992" r:id="rId908" name="Check Box 944">
              <controlPr defaultSize="0" autoFill="0" autoLine="0" autoPict="0">
                <anchor moveWithCells="1">
                  <from>
                    <xdr:col>9</xdr:col>
                    <xdr:colOff>66675</xdr:colOff>
                    <xdr:row>30</xdr:row>
                    <xdr:rowOff>152400</xdr:rowOff>
                  </from>
                  <to>
                    <xdr:col>10</xdr:col>
                    <xdr:colOff>66675</xdr:colOff>
                    <xdr:row>32</xdr:row>
                    <xdr:rowOff>0</xdr:rowOff>
                  </to>
                </anchor>
              </controlPr>
            </control>
          </mc:Choice>
        </mc:AlternateContent>
        <mc:AlternateContent xmlns:mc="http://schemas.openxmlformats.org/markup-compatibility/2006">
          <mc:Choice Requires="x14">
            <control shapeId="2993" r:id="rId909" name="Check Box 945">
              <controlPr defaultSize="0" autoFill="0" autoLine="0" autoPict="0">
                <anchor moveWithCells="1">
                  <from>
                    <xdr:col>9</xdr:col>
                    <xdr:colOff>66675</xdr:colOff>
                    <xdr:row>30</xdr:row>
                    <xdr:rowOff>152400</xdr:rowOff>
                  </from>
                  <to>
                    <xdr:col>10</xdr:col>
                    <xdr:colOff>66675</xdr:colOff>
                    <xdr:row>32</xdr:row>
                    <xdr:rowOff>0</xdr:rowOff>
                  </to>
                </anchor>
              </controlPr>
            </control>
          </mc:Choice>
        </mc:AlternateContent>
        <mc:AlternateContent xmlns:mc="http://schemas.openxmlformats.org/markup-compatibility/2006">
          <mc:Choice Requires="x14">
            <control shapeId="2994" r:id="rId910" name="Check Box 946">
              <controlPr defaultSize="0" autoFill="0" autoLine="0" autoPict="0">
                <anchor moveWithCells="1">
                  <from>
                    <xdr:col>9</xdr:col>
                    <xdr:colOff>66675</xdr:colOff>
                    <xdr:row>29</xdr:row>
                    <xdr:rowOff>152400</xdr:rowOff>
                  </from>
                  <to>
                    <xdr:col>10</xdr:col>
                    <xdr:colOff>66675</xdr:colOff>
                    <xdr:row>31</xdr:row>
                    <xdr:rowOff>0</xdr:rowOff>
                  </to>
                </anchor>
              </controlPr>
            </control>
          </mc:Choice>
        </mc:AlternateContent>
        <mc:AlternateContent xmlns:mc="http://schemas.openxmlformats.org/markup-compatibility/2006">
          <mc:Choice Requires="x14">
            <control shapeId="2995" r:id="rId911" name="Check Box 947">
              <controlPr defaultSize="0" autoFill="0" autoLine="0" autoPict="0">
                <anchor moveWithCells="1">
                  <from>
                    <xdr:col>9</xdr:col>
                    <xdr:colOff>66675</xdr:colOff>
                    <xdr:row>29</xdr:row>
                    <xdr:rowOff>152400</xdr:rowOff>
                  </from>
                  <to>
                    <xdr:col>10</xdr:col>
                    <xdr:colOff>66675</xdr:colOff>
                    <xdr:row>31</xdr:row>
                    <xdr:rowOff>0</xdr:rowOff>
                  </to>
                </anchor>
              </controlPr>
            </control>
          </mc:Choice>
        </mc:AlternateContent>
        <mc:AlternateContent xmlns:mc="http://schemas.openxmlformats.org/markup-compatibility/2006">
          <mc:Choice Requires="x14">
            <control shapeId="2996" r:id="rId912" name="Check Box 948">
              <controlPr defaultSize="0" autoFill="0" autoLine="0" autoPict="0">
                <anchor moveWithCells="1">
                  <from>
                    <xdr:col>9</xdr:col>
                    <xdr:colOff>66675</xdr:colOff>
                    <xdr:row>30</xdr:row>
                    <xdr:rowOff>152400</xdr:rowOff>
                  </from>
                  <to>
                    <xdr:col>10</xdr:col>
                    <xdr:colOff>66675</xdr:colOff>
                    <xdr:row>32</xdr:row>
                    <xdr:rowOff>0</xdr:rowOff>
                  </to>
                </anchor>
              </controlPr>
            </control>
          </mc:Choice>
        </mc:AlternateContent>
        <mc:AlternateContent xmlns:mc="http://schemas.openxmlformats.org/markup-compatibility/2006">
          <mc:Choice Requires="x14">
            <control shapeId="2997" r:id="rId913" name="Check Box 949">
              <controlPr defaultSize="0" autoFill="0" autoLine="0" autoPict="0">
                <anchor moveWithCells="1">
                  <from>
                    <xdr:col>9</xdr:col>
                    <xdr:colOff>66675</xdr:colOff>
                    <xdr:row>30</xdr:row>
                    <xdr:rowOff>152400</xdr:rowOff>
                  </from>
                  <to>
                    <xdr:col>10</xdr:col>
                    <xdr:colOff>66675</xdr:colOff>
                    <xdr:row>32</xdr:row>
                    <xdr:rowOff>0</xdr:rowOff>
                  </to>
                </anchor>
              </controlPr>
            </control>
          </mc:Choice>
        </mc:AlternateContent>
        <mc:AlternateContent xmlns:mc="http://schemas.openxmlformats.org/markup-compatibility/2006">
          <mc:Choice Requires="x14">
            <control shapeId="2998" r:id="rId914" name="Check Box 950">
              <controlPr defaultSize="0" autoFill="0" autoLine="0" autoPict="0">
                <anchor moveWithCells="1">
                  <from>
                    <xdr:col>9</xdr:col>
                    <xdr:colOff>66675</xdr:colOff>
                    <xdr:row>30</xdr:row>
                    <xdr:rowOff>152400</xdr:rowOff>
                  </from>
                  <to>
                    <xdr:col>10</xdr:col>
                    <xdr:colOff>66675</xdr:colOff>
                    <xdr:row>32</xdr:row>
                    <xdr:rowOff>0</xdr:rowOff>
                  </to>
                </anchor>
              </controlPr>
            </control>
          </mc:Choice>
        </mc:AlternateContent>
        <mc:AlternateContent xmlns:mc="http://schemas.openxmlformats.org/markup-compatibility/2006">
          <mc:Choice Requires="x14">
            <control shapeId="2999" r:id="rId915" name="Check Box 951">
              <controlPr defaultSize="0" autoFill="0" autoLine="0" autoPict="0">
                <anchor moveWithCells="1">
                  <from>
                    <xdr:col>9</xdr:col>
                    <xdr:colOff>66675</xdr:colOff>
                    <xdr:row>29</xdr:row>
                    <xdr:rowOff>152400</xdr:rowOff>
                  </from>
                  <to>
                    <xdr:col>10</xdr:col>
                    <xdr:colOff>66675</xdr:colOff>
                    <xdr:row>31</xdr:row>
                    <xdr:rowOff>0</xdr:rowOff>
                  </to>
                </anchor>
              </controlPr>
            </control>
          </mc:Choice>
        </mc:AlternateContent>
        <mc:AlternateContent xmlns:mc="http://schemas.openxmlformats.org/markup-compatibility/2006">
          <mc:Choice Requires="x14">
            <control shapeId="3000" r:id="rId916" name="Check Box 952">
              <controlPr defaultSize="0" autoFill="0" autoLine="0" autoPict="0">
                <anchor moveWithCells="1">
                  <from>
                    <xdr:col>9</xdr:col>
                    <xdr:colOff>66675</xdr:colOff>
                    <xdr:row>30</xdr:row>
                    <xdr:rowOff>152400</xdr:rowOff>
                  </from>
                  <to>
                    <xdr:col>10</xdr:col>
                    <xdr:colOff>66675</xdr:colOff>
                    <xdr:row>32</xdr:row>
                    <xdr:rowOff>0</xdr:rowOff>
                  </to>
                </anchor>
              </controlPr>
            </control>
          </mc:Choice>
        </mc:AlternateContent>
        <mc:AlternateContent xmlns:mc="http://schemas.openxmlformats.org/markup-compatibility/2006">
          <mc:Choice Requires="x14">
            <control shapeId="3001" r:id="rId917" name="Check Box 953">
              <controlPr defaultSize="0" autoFill="0" autoLine="0" autoPict="0">
                <anchor moveWithCells="1">
                  <from>
                    <xdr:col>9</xdr:col>
                    <xdr:colOff>66675</xdr:colOff>
                    <xdr:row>30</xdr:row>
                    <xdr:rowOff>152400</xdr:rowOff>
                  </from>
                  <to>
                    <xdr:col>10</xdr:col>
                    <xdr:colOff>66675</xdr:colOff>
                    <xdr:row>32</xdr:row>
                    <xdr:rowOff>0</xdr:rowOff>
                  </to>
                </anchor>
              </controlPr>
            </control>
          </mc:Choice>
        </mc:AlternateContent>
        <mc:AlternateContent xmlns:mc="http://schemas.openxmlformats.org/markup-compatibility/2006">
          <mc:Choice Requires="x14">
            <control shapeId="3002" r:id="rId918" name="Check Box 954">
              <controlPr defaultSize="0" autoFill="0" autoLine="0" autoPict="0">
                <anchor moveWithCells="1">
                  <from>
                    <xdr:col>9</xdr:col>
                    <xdr:colOff>66675</xdr:colOff>
                    <xdr:row>29</xdr:row>
                    <xdr:rowOff>152400</xdr:rowOff>
                  </from>
                  <to>
                    <xdr:col>10</xdr:col>
                    <xdr:colOff>66675</xdr:colOff>
                    <xdr:row>31</xdr:row>
                    <xdr:rowOff>0</xdr:rowOff>
                  </to>
                </anchor>
              </controlPr>
            </control>
          </mc:Choice>
        </mc:AlternateContent>
        <mc:AlternateContent xmlns:mc="http://schemas.openxmlformats.org/markup-compatibility/2006">
          <mc:Choice Requires="x14">
            <control shapeId="3003" r:id="rId919" name="Check Box 955">
              <controlPr defaultSize="0" autoFill="0" autoLine="0" autoPict="0">
                <anchor moveWithCells="1">
                  <from>
                    <xdr:col>9</xdr:col>
                    <xdr:colOff>66675</xdr:colOff>
                    <xdr:row>29</xdr:row>
                    <xdr:rowOff>152400</xdr:rowOff>
                  </from>
                  <to>
                    <xdr:col>10</xdr:col>
                    <xdr:colOff>66675</xdr:colOff>
                    <xdr:row>31</xdr:row>
                    <xdr:rowOff>0</xdr:rowOff>
                  </to>
                </anchor>
              </controlPr>
            </control>
          </mc:Choice>
        </mc:AlternateContent>
        <mc:AlternateContent xmlns:mc="http://schemas.openxmlformats.org/markup-compatibility/2006">
          <mc:Choice Requires="x14">
            <control shapeId="3004" r:id="rId920" name="Check Box 956">
              <controlPr defaultSize="0" autoFill="0" autoLine="0" autoPict="0">
                <anchor moveWithCells="1">
                  <from>
                    <xdr:col>9</xdr:col>
                    <xdr:colOff>66675</xdr:colOff>
                    <xdr:row>30</xdr:row>
                    <xdr:rowOff>152400</xdr:rowOff>
                  </from>
                  <to>
                    <xdr:col>10</xdr:col>
                    <xdr:colOff>66675</xdr:colOff>
                    <xdr:row>32</xdr:row>
                    <xdr:rowOff>0</xdr:rowOff>
                  </to>
                </anchor>
              </controlPr>
            </control>
          </mc:Choice>
        </mc:AlternateContent>
        <mc:AlternateContent xmlns:mc="http://schemas.openxmlformats.org/markup-compatibility/2006">
          <mc:Choice Requires="x14">
            <control shapeId="3005" r:id="rId921" name="Check Box 957">
              <controlPr defaultSize="0" autoFill="0" autoLine="0" autoPict="0">
                <anchor moveWithCells="1">
                  <from>
                    <xdr:col>9</xdr:col>
                    <xdr:colOff>66675</xdr:colOff>
                    <xdr:row>30</xdr:row>
                    <xdr:rowOff>152400</xdr:rowOff>
                  </from>
                  <to>
                    <xdr:col>10</xdr:col>
                    <xdr:colOff>66675</xdr:colOff>
                    <xdr:row>32</xdr:row>
                    <xdr:rowOff>0</xdr:rowOff>
                  </to>
                </anchor>
              </controlPr>
            </control>
          </mc:Choice>
        </mc:AlternateContent>
        <mc:AlternateContent xmlns:mc="http://schemas.openxmlformats.org/markup-compatibility/2006">
          <mc:Choice Requires="x14">
            <control shapeId="3006" r:id="rId922" name="Check Box 958">
              <controlPr defaultSize="0" autoFill="0" autoLine="0" autoPict="0">
                <anchor moveWithCells="1">
                  <from>
                    <xdr:col>9</xdr:col>
                    <xdr:colOff>66675</xdr:colOff>
                    <xdr:row>29</xdr:row>
                    <xdr:rowOff>152400</xdr:rowOff>
                  </from>
                  <to>
                    <xdr:col>10</xdr:col>
                    <xdr:colOff>66675</xdr:colOff>
                    <xdr:row>31</xdr:row>
                    <xdr:rowOff>0</xdr:rowOff>
                  </to>
                </anchor>
              </controlPr>
            </control>
          </mc:Choice>
        </mc:AlternateContent>
        <mc:AlternateContent xmlns:mc="http://schemas.openxmlformats.org/markup-compatibility/2006">
          <mc:Choice Requires="x14">
            <control shapeId="3007" r:id="rId923" name="Check Box 959">
              <controlPr defaultSize="0" autoFill="0" autoLine="0" autoPict="0">
                <anchor moveWithCells="1">
                  <from>
                    <xdr:col>9</xdr:col>
                    <xdr:colOff>66675</xdr:colOff>
                    <xdr:row>29</xdr:row>
                    <xdr:rowOff>152400</xdr:rowOff>
                  </from>
                  <to>
                    <xdr:col>10</xdr:col>
                    <xdr:colOff>66675</xdr:colOff>
                    <xdr:row>31</xdr:row>
                    <xdr:rowOff>0</xdr:rowOff>
                  </to>
                </anchor>
              </controlPr>
            </control>
          </mc:Choice>
        </mc:AlternateContent>
        <mc:AlternateContent xmlns:mc="http://schemas.openxmlformats.org/markup-compatibility/2006">
          <mc:Choice Requires="x14">
            <control shapeId="3008" r:id="rId924" name="Check Box 960">
              <controlPr defaultSize="0" autoFill="0" autoLine="0" autoPict="0">
                <anchor moveWithCells="1">
                  <from>
                    <xdr:col>9</xdr:col>
                    <xdr:colOff>66675</xdr:colOff>
                    <xdr:row>30</xdr:row>
                    <xdr:rowOff>152400</xdr:rowOff>
                  </from>
                  <to>
                    <xdr:col>10</xdr:col>
                    <xdr:colOff>66675</xdr:colOff>
                    <xdr:row>32</xdr:row>
                    <xdr:rowOff>0</xdr:rowOff>
                  </to>
                </anchor>
              </controlPr>
            </control>
          </mc:Choice>
        </mc:AlternateContent>
        <mc:AlternateContent xmlns:mc="http://schemas.openxmlformats.org/markup-compatibility/2006">
          <mc:Choice Requires="x14">
            <control shapeId="3009" r:id="rId925" name="Check Box 961">
              <controlPr defaultSize="0" autoFill="0" autoLine="0" autoPict="0">
                <anchor moveWithCells="1">
                  <from>
                    <xdr:col>9</xdr:col>
                    <xdr:colOff>66675</xdr:colOff>
                    <xdr:row>29</xdr:row>
                    <xdr:rowOff>152400</xdr:rowOff>
                  </from>
                  <to>
                    <xdr:col>10</xdr:col>
                    <xdr:colOff>66675</xdr:colOff>
                    <xdr:row>31</xdr:row>
                    <xdr:rowOff>0</xdr:rowOff>
                  </to>
                </anchor>
              </controlPr>
            </control>
          </mc:Choice>
        </mc:AlternateContent>
        <mc:AlternateContent xmlns:mc="http://schemas.openxmlformats.org/markup-compatibility/2006">
          <mc:Choice Requires="x14">
            <control shapeId="3010" r:id="rId926" name="Check Box 962">
              <controlPr defaultSize="0" autoFill="0" autoLine="0" autoPict="0">
                <anchor moveWithCells="1">
                  <from>
                    <xdr:col>9</xdr:col>
                    <xdr:colOff>66675</xdr:colOff>
                    <xdr:row>29</xdr:row>
                    <xdr:rowOff>152400</xdr:rowOff>
                  </from>
                  <to>
                    <xdr:col>10</xdr:col>
                    <xdr:colOff>66675</xdr:colOff>
                    <xdr:row>31</xdr:row>
                    <xdr:rowOff>0</xdr:rowOff>
                  </to>
                </anchor>
              </controlPr>
            </control>
          </mc:Choice>
        </mc:AlternateContent>
        <mc:AlternateContent xmlns:mc="http://schemas.openxmlformats.org/markup-compatibility/2006">
          <mc:Choice Requires="x14">
            <control shapeId="3011" r:id="rId927" name="Check Box 963">
              <controlPr defaultSize="0" autoFill="0" autoLine="0" autoPict="0">
                <anchor moveWithCells="1">
                  <from>
                    <xdr:col>9</xdr:col>
                    <xdr:colOff>66675</xdr:colOff>
                    <xdr:row>30</xdr:row>
                    <xdr:rowOff>152400</xdr:rowOff>
                  </from>
                  <to>
                    <xdr:col>10</xdr:col>
                    <xdr:colOff>66675</xdr:colOff>
                    <xdr:row>32</xdr:row>
                    <xdr:rowOff>0</xdr:rowOff>
                  </to>
                </anchor>
              </controlPr>
            </control>
          </mc:Choice>
        </mc:AlternateContent>
        <mc:AlternateContent xmlns:mc="http://schemas.openxmlformats.org/markup-compatibility/2006">
          <mc:Choice Requires="x14">
            <control shapeId="3012" r:id="rId928" name="Check Box 964">
              <controlPr defaultSize="0" autoFill="0" autoLine="0" autoPict="0">
                <anchor moveWithCells="1">
                  <from>
                    <xdr:col>9</xdr:col>
                    <xdr:colOff>66675</xdr:colOff>
                    <xdr:row>30</xdr:row>
                    <xdr:rowOff>152400</xdr:rowOff>
                  </from>
                  <to>
                    <xdr:col>10</xdr:col>
                    <xdr:colOff>66675</xdr:colOff>
                    <xdr:row>32</xdr:row>
                    <xdr:rowOff>0</xdr:rowOff>
                  </to>
                </anchor>
              </controlPr>
            </control>
          </mc:Choice>
        </mc:AlternateContent>
        <mc:AlternateContent xmlns:mc="http://schemas.openxmlformats.org/markup-compatibility/2006">
          <mc:Choice Requires="x14">
            <control shapeId="3013" r:id="rId929" name="Check Box 965">
              <controlPr defaultSize="0" autoFill="0" autoLine="0" autoPict="0">
                <anchor moveWithCells="1">
                  <from>
                    <xdr:col>9</xdr:col>
                    <xdr:colOff>66675</xdr:colOff>
                    <xdr:row>29</xdr:row>
                    <xdr:rowOff>152400</xdr:rowOff>
                  </from>
                  <to>
                    <xdr:col>10</xdr:col>
                    <xdr:colOff>66675</xdr:colOff>
                    <xdr:row>31</xdr:row>
                    <xdr:rowOff>0</xdr:rowOff>
                  </to>
                </anchor>
              </controlPr>
            </control>
          </mc:Choice>
        </mc:AlternateContent>
        <mc:AlternateContent xmlns:mc="http://schemas.openxmlformats.org/markup-compatibility/2006">
          <mc:Choice Requires="x14">
            <control shapeId="3014" r:id="rId930" name="Check Box 966">
              <controlPr defaultSize="0" autoFill="0" autoLine="0" autoPict="0">
                <anchor moveWithCells="1">
                  <from>
                    <xdr:col>9</xdr:col>
                    <xdr:colOff>66675</xdr:colOff>
                    <xdr:row>29</xdr:row>
                    <xdr:rowOff>152400</xdr:rowOff>
                  </from>
                  <to>
                    <xdr:col>10</xdr:col>
                    <xdr:colOff>66675</xdr:colOff>
                    <xdr:row>31</xdr:row>
                    <xdr:rowOff>0</xdr:rowOff>
                  </to>
                </anchor>
              </controlPr>
            </control>
          </mc:Choice>
        </mc:AlternateContent>
        <mc:AlternateContent xmlns:mc="http://schemas.openxmlformats.org/markup-compatibility/2006">
          <mc:Choice Requires="x14">
            <control shapeId="3015" r:id="rId931" name="Check Box 967">
              <controlPr defaultSize="0" autoFill="0" autoLine="0" autoPict="0">
                <anchor moveWithCells="1">
                  <from>
                    <xdr:col>9</xdr:col>
                    <xdr:colOff>66675</xdr:colOff>
                    <xdr:row>30</xdr:row>
                    <xdr:rowOff>152400</xdr:rowOff>
                  </from>
                  <to>
                    <xdr:col>10</xdr:col>
                    <xdr:colOff>66675</xdr:colOff>
                    <xdr:row>32</xdr:row>
                    <xdr:rowOff>0</xdr:rowOff>
                  </to>
                </anchor>
              </controlPr>
            </control>
          </mc:Choice>
        </mc:AlternateContent>
        <mc:AlternateContent xmlns:mc="http://schemas.openxmlformats.org/markup-compatibility/2006">
          <mc:Choice Requires="x14">
            <control shapeId="3016" r:id="rId932" name="Check Box 968">
              <controlPr defaultSize="0" autoFill="0" autoLine="0" autoPict="0">
                <anchor moveWithCells="1">
                  <from>
                    <xdr:col>9</xdr:col>
                    <xdr:colOff>66675</xdr:colOff>
                    <xdr:row>30</xdr:row>
                    <xdr:rowOff>152400</xdr:rowOff>
                  </from>
                  <to>
                    <xdr:col>10</xdr:col>
                    <xdr:colOff>66675</xdr:colOff>
                    <xdr:row>32</xdr:row>
                    <xdr:rowOff>0</xdr:rowOff>
                  </to>
                </anchor>
              </controlPr>
            </control>
          </mc:Choice>
        </mc:AlternateContent>
        <mc:AlternateContent xmlns:mc="http://schemas.openxmlformats.org/markup-compatibility/2006">
          <mc:Choice Requires="x14">
            <control shapeId="3017" r:id="rId933" name="Check Box 969">
              <controlPr defaultSize="0" autoFill="0" autoLine="0" autoPict="0">
                <anchor moveWithCells="1">
                  <from>
                    <xdr:col>9</xdr:col>
                    <xdr:colOff>66675</xdr:colOff>
                    <xdr:row>30</xdr:row>
                    <xdr:rowOff>152400</xdr:rowOff>
                  </from>
                  <to>
                    <xdr:col>10</xdr:col>
                    <xdr:colOff>66675</xdr:colOff>
                    <xdr:row>32</xdr:row>
                    <xdr:rowOff>0</xdr:rowOff>
                  </to>
                </anchor>
              </controlPr>
            </control>
          </mc:Choice>
        </mc:AlternateContent>
        <mc:AlternateContent xmlns:mc="http://schemas.openxmlformats.org/markup-compatibility/2006">
          <mc:Choice Requires="x14">
            <control shapeId="3018" r:id="rId934" name="Check Box 970">
              <controlPr defaultSize="0" autoFill="0" autoLine="0" autoPict="0">
                <anchor moveWithCells="1">
                  <from>
                    <xdr:col>9</xdr:col>
                    <xdr:colOff>66675</xdr:colOff>
                    <xdr:row>30</xdr:row>
                    <xdr:rowOff>152400</xdr:rowOff>
                  </from>
                  <to>
                    <xdr:col>10</xdr:col>
                    <xdr:colOff>66675</xdr:colOff>
                    <xdr:row>32</xdr:row>
                    <xdr:rowOff>0</xdr:rowOff>
                  </to>
                </anchor>
              </controlPr>
            </control>
          </mc:Choice>
        </mc:AlternateContent>
        <mc:AlternateContent xmlns:mc="http://schemas.openxmlformats.org/markup-compatibility/2006">
          <mc:Choice Requires="x14">
            <control shapeId="3019" r:id="rId935" name="Check Box 971">
              <controlPr defaultSize="0" autoFill="0" autoLine="0" autoPict="0">
                <anchor moveWithCells="1">
                  <from>
                    <xdr:col>9</xdr:col>
                    <xdr:colOff>66675</xdr:colOff>
                    <xdr:row>30</xdr:row>
                    <xdr:rowOff>152400</xdr:rowOff>
                  </from>
                  <to>
                    <xdr:col>10</xdr:col>
                    <xdr:colOff>66675</xdr:colOff>
                    <xdr:row>32</xdr:row>
                    <xdr:rowOff>0</xdr:rowOff>
                  </to>
                </anchor>
              </controlPr>
            </control>
          </mc:Choice>
        </mc:AlternateContent>
        <mc:AlternateContent xmlns:mc="http://schemas.openxmlformats.org/markup-compatibility/2006">
          <mc:Choice Requires="x14">
            <control shapeId="3020" r:id="rId936" name="Check Box 972">
              <controlPr defaultSize="0" autoFill="0" autoLine="0" autoPict="0">
                <anchor moveWithCells="1">
                  <from>
                    <xdr:col>9</xdr:col>
                    <xdr:colOff>66675</xdr:colOff>
                    <xdr:row>30</xdr:row>
                    <xdr:rowOff>152400</xdr:rowOff>
                  </from>
                  <to>
                    <xdr:col>10</xdr:col>
                    <xdr:colOff>66675</xdr:colOff>
                    <xdr:row>32</xdr:row>
                    <xdr:rowOff>0</xdr:rowOff>
                  </to>
                </anchor>
              </controlPr>
            </control>
          </mc:Choice>
        </mc:AlternateContent>
        <mc:AlternateContent xmlns:mc="http://schemas.openxmlformats.org/markup-compatibility/2006">
          <mc:Choice Requires="x14">
            <control shapeId="3021" r:id="rId937" name="Check Box 973">
              <controlPr defaultSize="0" autoFill="0" autoLine="0" autoPict="0">
                <anchor moveWithCells="1">
                  <from>
                    <xdr:col>9</xdr:col>
                    <xdr:colOff>66675</xdr:colOff>
                    <xdr:row>30</xdr:row>
                    <xdr:rowOff>152400</xdr:rowOff>
                  </from>
                  <to>
                    <xdr:col>10</xdr:col>
                    <xdr:colOff>66675</xdr:colOff>
                    <xdr:row>32</xdr:row>
                    <xdr:rowOff>0</xdr:rowOff>
                  </to>
                </anchor>
              </controlPr>
            </control>
          </mc:Choice>
        </mc:AlternateContent>
        <mc:AlternateContent xmlns:mc="http://schemas.openxmlformats.org/markup-compatibility/2006">
          <mc:Choice Requires="x14">
            <control shapeId="3022" r:id="rId938" name="Check Box 974">
              <controlPr defaultSize="0" autoFill="0" autoLine="0" autoPict="0">
                <anchor moveWithCells="1">
                  <from>
                    <xdr:col>9</xdr:col>
                    <xdr:colOff>66675</xdr:colOff>
                    <xdr:row>30</xdr:row>
                    <xdr:rowOff>152400</xdr:rowOff>
                  </from>
                  <to>
                    <xdr:col>10</xdr:col>
                    <xdr:colOff>66675</xdr:colOff>
                    <xdr:row>32</xdr:row>
                    <xdr:rowOff>0</xdr:rowOff>
                  </to>
                </anchor>
              </controlPr>
            </control>
          </mc:Choice>
        </mc:AlternateContent>
        <mc:AlternateContent xmlns:mc="http://schemas.openxmlformats.org/markup-compatibility/2006">
          <mc:Choice Requires="x14">
            <control shapeId="3023" r:id="rId939" name="Check Box 975">
              <controlPr defaultSize="0" autoFill="0" autoLine="0" autoPict="0">
                <anchor moveWithCells="1">
                  <from>
                    <xdr:col>9</xdr:col>
                    <xdr:colOff>66675</xdr:colOff>
                    <xdr:row>30</xdr:row>
                    <xdr:rowOff>152400</xdr:rowOff>
                  </from>
                  <to>
                    <xdr:col>10</xdr:col>
                    <xdr:colOff>66675</xdr:colOff>
                    <xdr:row>32</xdr:row>
                    <xdr:rowOff>0</xdr:rowOff>
                  </to>
                </anchor>
              </controlPr>
            </control>
          </mc:Choice>
        </mc:AlternateContent>
        <mc:AlternateContent xmlns:mc="http://schemas.openxmlformats.org/markup-compatibility/2006">
          <mc:Choice Requires="x14">
            <control shapeId="3024" r:id="rId940" name="Check Box 976">
              <controlPr defaultSize="0" autoFill="0" autoLine="0" autoPict="0">
                <anchor moveWithCells="1">
                  <from>
                    <xdr:col>9</xdr:col>
                    <xdr:colOff>66675</xdr:colOff>
                    <xdr:row>30</xdr:row>
                    <xdr:rowOff>152400</xdr:rowOff>
                  </from>
                  <to>
                    <xdr:col>10</xdr:col>
                    <xdr:colOff>66675</xdr:colOff>
                    <xdr:row>32</xdr:row>
                    <xdr:rowOff>0</xdr:rowOff>
                  </to>
                </anchor>
              </controlPr>
            </control>
          </mc:Choice>
        </mc:AlternateContent>
        <mc:AlternateContent xmlns:mc="http://schemas.openxmlformats.org/markup-compatibility/2006">
          <mc:Choice Requires="x14">
            <control shapeId="3025" r:id="rId941" name="Check Box 977">
              <controlPr defaultSize="0" autoFill="0" autoLine="0" autoPict="0">
                <anchor moveWithCells="1">
                  <from>
                    <xdr:col>9</xdr:col>
                    <xdr:colOff>66675</xdr:colOff>
                    <xdr:row>30</xdr:row>
                    <xdr:rowOff>152400</xdr:rowOff>
                  </from>
                  <to>
                    <xdr:col>10</xdr:col>
                    <xdr:colOff>66675</xdr:colOff>
                    <xdr:row>32</xdr:row>
                    <xdr:rowOff>0</xdr:rowOff>
                  </to>
                </anchor>
              </controlPr>
            </control>
          </mc:Choice>
        </mc:AlternateContent>
        <mc:AlternateContent xmlns:mc="http://schemas.openxmlformats.org/markup-compatibility/2006">
          <mc:Choice Requires="x14">
            <control shapeId="3026" r:id="rId942" name="Check Box 978">
              <controlPr defaultSize="0" autoFill="0" autoLine="0" autoPict="0">
                <anchor moveWithCells="1">
                  <from>
                    <xdr:col>9</xdr:col>
                    <xdr:colOff>66675</xdr:colOff>
                    <xdr:row>30</xdr:row>
                    <xdr:rowOff>152400</xdr:rowOff>
                  </from>
                  <to>
                    <xdr:col>10</xdr:col>
                    <xdr:colOff>66675</xdr:colOff>
                    <xdr:row>32</xdr:row>
                    <xdr:rowOff>0</xdr:rowOff>
                  </to>
                </anchor>
              </controlPr>
            </control>
          </mc:Choice>
        </mc:AlternateContent>
        <mc:AlternateContent xmlns:mc="http://schemas.openxmlformats.org/markup-compatibility/2006">
          <mc:Choice Requires="x14">
            <control shapeId="3027" r:id="rId943" name="Check Box 979">
              <controlPr defaultSize="0" autoFill="0" autoLine="0" autoPict="0">
                <anchor moveWithCells="1">
                  <from>
                    <xdr:col>9</xdr:col>
                    <xdr:colOff>66675</xdr:colOff>
                    <xdr:row>30</xdr:row>
                    <xdr:rowOff>152400</xdr:rowOff>
                  </from>
                  <to>
                    <xdr:col>10</xdr:col>
                    <xdr:colOff>66675</xdr:colOff>
                    <xdr:row>32</xdr:row>
                    <xdr:rowOff>0</xdr:rowOff>
                  </to>
                </anchor>
              </controlPr>
            </control>
          </mc:Choice>
        </mc:AlternateContent>
        <mc:AlternateContent xmlns:mc="http://schemas.openxmlformats.org/markup-compatibility/2006">
          <mc:Choice Requires="x14">
            <control shapeId="3028" r:id="rId944" name="Check Box 980">
              <controlPr defaultSize="0" autoFill="0" autoLine="0" autoPict="0">
                <anchor moveWithCells="1">
                  <from>
                    <xdr:col>9</xdr:col>
                    <xdr:colOff>66675</xdr:colOff>
                    <xdr:row>30</xdr:row>
                    <xdr:rowOff>152400</xdr:rowOff>
                  </from>
                  <to>
                    <xdr:col>10</xdr:col>
                    <xdr:colOff>66675</xdr:colOff>
                    <xdr:row>32</xdr:row>
                    <xdr:rowOff>0</xdr:rowOff>
                  </to>
                </anchor>
              </controlPr>
            </control>
          </mc:Choice>
        </mc:AlternateContent>
        <mc:AlternateContent xmlns:mc="http://schemas.openxmlformats.org/markup-compatibility/2006">
          <mc:Choice Requires="x14">
            <control shapeId="3029" r:id="rId945" name="Check Box 981">
              <controlPr defaultSize="0" autoFill="0" autoLine="0" autoPict="0">
                <anchor moveWithCells="1">
                  <from>
                    <xdr:col>9</xdr:col>
                    <xdr:colOff>66675</xdr:colOff>
                    <xdr:row>30</xdr:row>
                    <xdr:rowOff>152400</xdr:rowOff>
                  </from>
                  <to>
                    <xdr:col>10</xdr:col>
                    <xdr:colOff>66675</xdr:colOff>
                    <xdr:row>32</xdr:row>
                    <xdr:rowOff>0</xdr:rowOff>
                  </to>
                </anchor>
              </controlPr>
            </control>
          </mc:Choice>
        </mc:AlternateContent>
        <mc:AlternateContent xmlns:mc="http://schemas.openxmlformats.org/markup-compatibility/2006">
          <mc:Choice Requires="x14">
            <control shapeId="3030" r:id="rId946" name="Check Box 982">
              <controlPr defaultSize="0" autoFill="0" autoLine="0" autoPict="0">
                <anchor moveWithCells="1">
                  <from>
                    <xdr:col>9</xdr:col>
                    <xdr:colOff>66675</xdr:colOff>
                    <xdr:row>30</xdr:row>
                    <xdr:rowOff>152400</xdr:rowOff>
                  </from>
                  <to>
                    <xdr:col>10</xdr:col>
                    <xdr:colOff>66675</xdr:colOff>
                    <xdr:row>32</xdr:row>
                    <xdr:rowOff>0</xdr:rowOff>
                  </to>
                </anchor>
              </controlPr>
            </control>
          </mc:Choice>
        </mc:AlternateContent>
        <mc:AlternateContent xmlns:mc="http://schemas.openxmlformats.org/markup-compatibility/2006">
          <mc:Choice Requires="x14">
            <control shapeId="3031" r:id="rId947" name="Check Box 983">
              <controlPr defaultSize="0" autoFill="0" autoLine="0" autoPict="0">
                <anchor moveWithCells="1">
                  <from>
                    <xdr:col>9</xdr:col>
                    <xdr:colOff>66675</xdr:colOff>
                    <xdr:row>30</xdr:row>
                    <xdr:rowOff>152400</xdr:rowOff>
                  </from>
                  <to>
                    <xdr:col>10</xdr:col>
                    <xdr:colOff>66675</xdr:colOff>
                    <xdr:row>32</xdr:row>
                    <xdr:rowOff>0</xdr:rowOff>
                  </to>
                </anchor>
              </controlPr>
            </control>
          </mc:Choice>
        </mc:AlternateContent>
        <mc:AlternateContent xmlns:mc="http://schemas.openxmlformats.org/markup-compatibility/2006">
          <mc:Choice Requires="x14">
            <control shapeId="3032" r:id="rId948" name="Check Box 984">
              <controlPr defaultSize="0" autoFill="0" autoLine="0" autoPict="0">
                <anchor moveWithCells="1">
                  <from>
                    <xdr:col>9</xdr:col>
                    <xdr:colOff>66675</xdr:colOff>
                    <xdr:row>31</xdr:row>
                    <xdr:rowOff>152400</xdr:rowOff>
                  </from>
                  <to>
                    <xdr:col>10</xdr:col>
                    <xdr:colOff>66675</xdr:colOff>
                    <xdr:row>33</xdr:row>
                    <xdr:rowOff>0</xdr:rowOff>
                  </to>
                </anchor>
              </controlPr>
            </control>
          </mc:Choice>
        </mc:AlternateContent>
        <mc:AlternateContent xmlns:mc="http://schemas.openxmlformats.org/markup-compatibility/2006">
          <mc:Choice Requires="x14">
            <control shapeId="3033" r:id="rId949" name="Check Box 985">
              <controlPr defaultSize="0" autoFill="0" autoLine="0" autoPict="0">
                <anchor moveWithCells="1">
                  <from>
                    <xdr:col>9</xdr:col>
                    <xdr:colOff>66675</xdr:colOff>
                    <xdr:row>31</xdr:row>
                    <xdr:rowOff>152400</xdr:rowOff>
                  </from>
                  <to>
                    <xdr:col>10</xdr:col>
                    <xdr:colOff>66675</xdr:colOff>
                    <xdr:row>33</xdr:row>
                    <xdr:rowOff>0</xdr:rowOff>
                  </to>
                </anchor>
              </controlPr>
            </control>
          </mc:Choice>
        </mc:AlternateContent>
        <mc:AlternateContent xmlns:mc="http://schemas.openxmlformats.org/markup-compatibility/2006">
          <mc:Choice Requires="x14">
            <control shapeId="3034" r:id="rId950" name="Check Box 986">
              <controlPr defaultSize="0" autoFill="0" autoLine="0" autoPict="0">
                <anchor moveWithCells="1">
                  <from>
                    <xdr:col>9</xdr:col>
                    <xdr:colOff>66675</xdr:colOff>
                    <xdr:row>31</xdr:row>
                    <xdr:rowOff>152400</xdr:rowOff>
                  </from>
                  <to>
                    <xdr:col>10</xdr:col>
                    <xdr:colOff>66675</xdr:colOff>
                    <xdr:row>33</xdr:row>
                    <xdr:rowOff>0</xdr:rowOff>
                  </to>
                </anchor>
              </controlPr>
            </control>
          </mc:Choice>
        </mc:AlternateContent>
        <mc:AlternateContent xmlns:mc="http://schemas.openxmlformats.org/markup-compatibility/2006">
          <mc:Choice Requires="x14">
            <control shapeId="3035" r:id="rId951" name="Check Box 987">
              <controlPr defaultSize="0" autoFill="0" autoLine="0" autoPict="0">
                <anchor moveWithCells="1">
                  <from>
                    <xdr:col>9</xdr:col>
                    <xdr:colOff>66675</xdr:colOff>
                    <xdr:row>30</xdr:row>
                    <xdr:rowOff>152400</xdr:rowOff>
                  </from>
                  <to>
                    <xdr:col>10</xdr:col>
                    <xdr:colOff>66675</xdr:colOff>
                    <xdr:row>32</xdr:row>
                    <xdr:rowOff>0</xdr:rowOff>
                  </to>
                </anchor>
              </controlPr>
            </control>
          </mc:Choice>
        </mc:AlternateContent>
        <mc:AlternateContent xmlns:mc="http://schemas.openxmlformats.org/markup-compatibility/2006">
          <mc:Choice Requires="x14">
            <control shapeId="3036" r:id="rId952" name="Check Box 988">
              <controlPr defaultSize="0" autoFill="0" autoLine="0" autoPict="0">
                <anchor moveWithCells="1">
                  <from>
                    <xdr:col>9</xdr:col>
                    <xdr:colOff>66675</xdr:colOff>
                    <xdr:row>31</xdr:row>
                    <xdr:rowOff>152400</xdr:rowOff>
                  </from>
                  <to>
                    <xdr:col>10</xdr:col>
                    <xdr:colOff>66675</xdr:colOff>
                    <xdr:row>33</xdr:row>
                    <xdr:rowOff>0</xdr:rowOff>
                  </to>
                </anchor>
              </controlPr>
            </control>
          </mc:Choice>
        </mc:AlternateContent>
        <mc:AlternateContent xmlns:mc="http://schemas.openxmlformats.org/markup-compatibility/2006">
          <mc:Choice Requires="x14">
            <control shapeId="3037" r:id="rId953" name="Check Box 989">
              <controlPr defaultSize="0" autoFill="0" autoLine="0" autoPict="0">
                <anchor moveWithCells="1">
                  <from>
                    <xdr:col>9</xdr:col>
                    <xdr:colOff>66675</xdr:colOff>
                    <xdr:row>31</xdr:row>
                    <xdr:rowOff>152400</xdr:rowOff>
                  </from>
                  <to>
                    <xdr:col>10</xdr:col>
                    <xdr:colOff>66675</xdr:colOff>
                    <xdr:row>33</xdr:row>
                    <xdr:rowOff>0</xdr:rowOff>
                  </to>
                </anchor>
              </controlPr>
            </control>
          </mc:Choice>
        </mc:AlternateContent>
        <mc:AlternateContent xmlns:mc="http://schemas.openxmlformats.org/markup-compatibility/2006">
          <mc:Choice Requires="x14">
            <control shapeId="3038" r:id="rId954" name="Check Box 990">
              <controlPr defaultSize="0" autoFill="0" autoLine="0" autoPict="0">
                <anchor moveWithCells="1">
                  <from>
                    <xdr:col>9</xdr:col>
                    <xdr:colOff>66675</xdr:colOff>
                    <xdr:row>30</xdr:row>
                    <xdr:rowOff>152400</xdr:rowOff>
                  </from>
                  <to>
                    <xdr:col>10</xdr:col>
                    <xdr:colOff>66675</xdr:colOff>
                    <xdr:row>32</xdr:row>
                    <xdr:rowOff>0</xdr:rowOff>
                  </to>
                </anchor>
              </controlPr>
            </control>
          </mc:Choice>
        </mc:AlternateContent>
        <mc:AlternateContent xmlns:mc="http://schemas.openxmlformats.org/markup-compatibility/2006">
          <mc:Choice Requires="x14">
            <control shapeId="3039" r:id="rId955" name="Check Box 991">
              <controlPr defaultSize="0" autoFill="0" autoLine="0" autoPict="0">
                <anchor moveWithCells="1">
                  <from>
                    <xdr:col>9</xdr:col>
                    <xdr:colOff>66675</xdr:colOff>
                    <xdr:row>30</xdr:row>
                    <xdr:rowOff>152400</xdr:rowOff>
                  </from>
                  <to>
                    <xdr:col>10</xdr:col>
                    <xdr:colOff>66675</xdr:colOff>
                    <xdr:row>32</xdr:row>
                    <xdr:rowOff>0</xdr:rowOff>
                  </to>
                </anchor>
              </controlPr>
            </control>
          </mc:Choice>
        </mc:AlternateContent>
        <mc:AlternateContent xmlns:mc="http://schemas.openxmlformats.org/markup-compatibility/2006">
          <mc:Choice Requires="x14">
            <control shapeId="3040" r:id="rId956" name="Check Box 992">
              <controlPr defaultSize="0" autoFill="0" autoLine="0" autoPict="0">
                <anchor moveWithCells="1">
                  <from>
                    <xdr:col>9</xdr:col>
                    <xdr:colOff>66675</xdr:colOff>
                    <xdr:row>31</xdr:row>
                    <xdr:rowOff>152400</xdr:rowOff>
                  </from>
                  <to>
                    <xdr:col>10</xdr:col>
                    <xdr:colOff>66675</xdr:colOff>
                    <xdr:row>33</xdr:row>
                    <xdr:rowOff>0</xdr:rowOff>
                  </to>
                </anchor>
              </controlPr>
            </control>
          </mc:Choice>
        </mc:AlternateContent>
        <mc:AlternateContent xmlns:mc="http://schemas.openxmlformats.org/markup-compatibility/2006">
          <mc:Choice Requires="x14">
            <control shapeId="3041" r:id="rId957" name="Check Box 993">
              <controlPr defaultSize="0" autoFill="0" autoLine="0" autoPict="0">
                <anchor moveWithCells="1">
                  <from>
                    <xdr:col>9</xdr:col>
                    <xdr:colOff>66675</xdr:colOff>
                    <xdr:row>31</xdr:row>
                    <xdr:rowOff>152400</xdr:rowOff>
                  </from>
                  <to>
                    <xdr:col>10</xdr:col>
                    <xdr:colOff>66675</xdr:colOff>
                    <xdr:row>33</xdr:row>
                    <xdr:rowOff>0</xdr:rowOff>
                  </to>
                </anchor>
              </controlPr>
            </control>
          </mc:Choice>
        </mc:AlternateContent>
        <mc:AlternateContent xmlns:mc="http://schemas.openxmlformats.org/markup-compatibility/2006">
          <mc:Choice Requires="x14">
            <control shapeId="3042" r:id="rId958" name="Check Box 994">
              <controlPr defaultSize="0" autoFill="0" autoLine="0" autoPict="0">
                <anchor moveWithCells="1">
                  <from>
                    <xdr:col>9</xdr:col>
                    <xdr:colOff>66675</xdr:colOff>
                    <xdr:row>31</xdr:row>
                    <xdr:rowOff>152400</xdr:rowOff>
                  </from>
                  <to>
                    <xdr:col>10</xdr:col>
                    <xdr:colOff>66675</xdr:colOff>
                    <xdr:row>33</xdr:row>
                    <xdr:rowOff>0</xdr:rowOff>
                  </to>
                </anchor>
              </controlPr>
            </control>
          </mc:Choice>
        </mc:AlternateContent>
        <mc:AlternateContent xmlns:mc="http://schemas.openxmlformats.org/markup-compatibility/2006">
          <mc:Choice Requires="x14">
            <control shapeId="3043" r:id="rId959" name="Check Box 995">
              <controlPr defaultSize="0" autoFill="0" autoLine="0" autoPict="0">
                <anchor moveWithCells="1">
                  <from>
                    <xdr:col>9</xdr:col>
                    <xdr:colOff>66675</xdr:colOff>
                    <xdr:row>30</xdr:row>
                    <xdr:rowOff>152400</xdr:rowOff>
                  </from>
                  <to>
                    <xdr:col>10</xdr:col>
                    <xdr:colOff>66675</xdr:colOff>
                    <xdr:row>32</xdr:row>
                    <xdr:rowOff>0</xdr:rowOff>
                  </to>
                </anchor>
              </controlPr>
            </control>
          </mc:Choice>
        </mc:AlternateContent>
        <mc:AlternateContent xmlns:mc="http://schemas.openxmlformats.org/markup-compatibility/2006">
          <mc:Choice Requires="x14">
            <control shapeId="3044" r:id="rId960" name="Check Box 996">
              <controlPr defaultSize="0" autoFill="0" autoLine="0" autoPict="0">
                <anchor moveWithCells="1">
                  <from>
                    <xdr:col>9</xdr:col>
                    <xdr:colOff>66675</xdr:colOff>
                    <xdr:row>31</xdr:row>
                    <xdr:rowOff>152400</xdr:rowOff>
                  </from>
                  <to>
                    <xdr:col>10</xdr:col>
                    <xdr:colOff>66675</xdr:colOff>
                    <xdr:row>33</xdr:row>
                    <xdr:rowOff>0</xdr:rowOff>
                  </to>
                </anchor>
              </controlPr>
            </control>
          </mc:Choice>
        </mc:AlternateContent>
        <mc:AlternateContent xmlns:mc="http://schemas.openxmlformats.org/markup-compatibility/2006">
          <mc:Choice Requires="x14">
            <control shapeId="3045" r:id="rId961" name="Check Box 997">
              <controlPr defaultSize="0" autoFill="0" autoLine="0" autoPict="0">
                <anchor moveWithCells="1">
                  <from>
                    <xdr:col>9</xdr:col>
                    <xdr:colOff>66675</xdr:colOff>
                    <xdr:row>31</xdr:row>
                    <xdr:rowOff>152400</xdr:rowOff>
                  </from>
                  <to>
                    <xdr:col>10</xdr:col>
                    <xdr:colOff>66675</xdr:colOff>
                    <xdr:row>33</xdr:row>
                    <xdr:rowOff>0</xdr:rowOff>
                  </to>
                </anchor>
              </controlPr>
            </control>
          </mc:Choice>
        </mc:AlternateContent>
        <mc:AlternateContent xmlns:mc="http://schemas.openxmlformats.org/markup-compatibility/2006">
          <mc:Choice Requires="x14">
            <control shapeId="3046" r:id="rId962" name="Check Box 998">
              <controlPr defaultSize="0" autoFill="0" autoLine="0" autoPict="0">
                <anchor moveWithCells="1">
                  <from>
                    <xdr:col>9</xdr:col>
                    <xdr:colOff>66675</xdr:colOff>
                    <xdr:row>30</xdr:row>
                    <xdr:rowOff>152400</xdr:rowOff>
                  </from>
                  <to>
                    <xdr:col>10</xdr:col>
                    <xdr:colOff>66675</xdr:colOff>
                    <xdr:row>32</xdr:row>
                    <xdr:rowOff>0</xdr:rowOff>
                  </to>
                </anchor>
              </controlPr>
            </control>
          </mc:Choice>
        </mc:AlternateContent>
        <mc:AlternateContent xmlns:mc="http://schemas.openxmlformats.org/markup-compatibility/2006">
          <mc:Choice Requires="x14">
            <control shapeId="3047" r:id="rId963" name="Check Box 999">
              <controlPr defaultSize="0" autoFill="0" autoLine="0" autoPict="0">
                <anchor moveWithCells="1">
                  <from>
                    <xdr:col>9</xdr:col>
                    <xdr:colOff>66675</xdr:colOff>
                    <xdr:row>30</xdr:row>
                    <xdr:rowOff>152400</xdr:rowOff>
                  </from>
                  <to>
                    <xdr:col>10</xdr:col>
                    <xdr:colOff>66675</xdr:colOff>
                    <xdr:row>32</xdr:row>
                    <xdr:rowOff>0</xdr:rowOff>
                  </to>
                </anchor>
              </controlPr>
            </control>
          </mc:Choice>
        </mc:AlternateContent>
        <mc:AlternateContent xmlns:mc="http://schemas.openxmlformats.org/markup-compatibility/2006">
          <mc:Choice Requires="x14">
            <control shapeId="3048" r:id="rId964" name="Check Box 1000">
              <controlPr defaultSize="0" autoFill="0" autoLine="0" autoPict="0">
                <anchor moveWithCells="1">
                  <from>
                    <xdr:col>9</xdr:col>
                    <xdr:colOff>66675</xdr:colOff>
                    <xdr:row>31</xdr:row>
                    <xdr:rowOff>152400</xdr:rowOff>
                  </from>
                  <to>
                    <xdr:col>10</xdr:col>
                    <xdr:colOff>66675</xdr:colOff>
                    <xdr:row>33</xdr:row>
                    <xdr:rowOff>0</xdr:rowOff>
                  </to>
                </anchor>
              </controlPr>
            </control>
          </mc:Choice>
        </mc:AlternateContent>
        <mc:AlternateContent xmlns:mc="http://schemas.openxmlformats.org/markup-compatibility/2006">
          <mc:Choice Requires="x14">
            <control shapeId="3049" r:id="rId965" name="Check Box 1001">
              <controlPr defaultSize="0" autoFill="0" autoLine="0" autoPict="0">
                <anchor moveWithCells="1">
                  <from>
                    <xdr:col>9</xdr:col>
                    <xdr:colOff>66675</xdr:colOff>
                    <xdr:row>31</xdr:row>
                    <xdr:rowOff>152400</xdr:rowOff>
                  </from>
                  <to>
                    <xdr:col>10</xdr:col>
                    <xdr:colOff>66675</xdr:colOff>
                    <xdr:row>33</xdr:row>
                    <xdr:rowOff>0</xdr:rowOff>
                  </to>
                </anchor>
              </controlPr>
            </control>
          </mc:Choice>
        </mc:AlternateContent>
        <mc:AlternateContent xmlns:mc="http://schemas.openxmlformats.org/markup-compatibility/2006">
          <mc:Choice Requires="x14">
            <control shapeId="3050" r:id="rId966" name="Check Box 1002">
              <controlPr defaultSize="0" autoFill="0" autoLine="0" autoPict="0">
                <anchor moveWithCells="1">
                  <from>
                    <xdr:col>9</xdr:col>
                    <xdr:colOff>66675</xdr:colOff>
                    <xdr:row>30</xdr:row>
                    <xdr:rowOff>152400</xdr:rowOff>
                  </from>
                  <to>
                    <xdr:col>10</xdr:col>
                    <xdr:colOff>66675</xdr:colOff>
                    <xdr:row>32</xdr:row>
                    <xdr:rowOff>0</xdr:rowOff>
                  </to>
                </anchor>
              </controlPr>
            </control>
          </mc:Choice>
        </mc:AlternateContent>
        <mc:AlternateContent xmlns:mc="http://schemas.openxmlformats.org/markup-compatibility/2006">
          <mc:Choice Requires="x14">
            <control shapeId="3051" r:id="rId967" name="Check Box 1003">
              <controlPr defaultSize="0" autoFill="0" autoLine="0" autoPict="0">
                <anchor moveWithCells="1">
                  <from>
                    <xdr:col>9</xdr:col>
                    <xdr:colOff>66675</xdr:colOff>
                    <xdr:row>30</xdr:row>
                    <xdr:rowOff>152400</xdr:rowOff>
                  </from>
                  <to>
                    <xdr:col>10</xdr:col>
                    <xdr:colOff>66675</xdr:colOff>
                    <xdr:row>32</xdr:row>
                    <xdr:rowOff>0</xdr:rowOff>
                  </to>
                </anchor>
              </controlPr>
            </control>
          </mc:Choice>
        </mc:AlternateContent>
        <mc:AlternateContent xmlns:mc="http://schemas.openxmlformats.org/markup-compatibility/2006">
          <mc:Choice Requires="x14">
            <control shapeId="3052" r:id="rId968" name="Check Box 1004">
              <controlPr defaultSize="0" autoFill="0" autoLine="0" autoPict="0">
                <anchor moveWithCells="1">
                  <from>
                    <xdr:col>9</xdr:col>
                    <xdr:colOff>66675</xdr:colOff>
                    <xdr:row>31</xdr:row>
                    <xdr:rowOff>152400</xdr:rowOff>
                  </from>
                  <to>
                    <xdr:col>10</xdr:col>
                    <xdr:colOff>66675</xdr:colOff>
                    <xdr:row>33</xdr:row>
                    <xdr:rowOff>0</xdr:rowOff>
                  </to>
                </anchor>
              </controlPr>
            </control>
          </mc:Choice>
        </mc:AlternateContent>
        <mc:AlternateContent xmlns:mc="http://schemas.openxmlformats.org/markup-compatibility/2006">
          <mc:Choice Requires="x14">
            <control shapeId="3053" r:id="rId969" name="Check Box 1005">
              <controlPr defaultSize="0" autoFill="0" autoLine="0" autoPict="0">
                <anchor moveWithCells="1">
                  <from>
                    <xdr:col>9</xdr:col>
                    <xdr:colOff>66675</xdr:colOff>
                    <xdr:row>30</xdr:row>
                    <xdr:rowOff>152400</xdr:rowOff>
                  </from>
                  <to>
                    <xdr:col>10</xdr:col>
                    <xdr:colOff>66675</xdr:colOff>
                    <xdr:row>32</xdr:row>
                    <xdr:rowOff>0</xdr:rowOff>
                  </to>
                </anchor>
              </controlPr>
            </control>
          </mc:Choice>
        </mc:AlternateContent>
        <mc:AlternateContent xmlns:mc="http://schemas.openxmlformats.org/markup-compatibility/2006">
          <mc:Choice Requires="x14">
            <control shapeId="3054" r:id="rId970" name="Check Box 1006">
              <controlPr defaultSize="0" autoFill="0" autoLine="0" autoPict="0">
                <anchor moveWithCells="1">
                  <from>
                    <xdr:col>9</xdr:col>
                    <xdr:colOff>66675</xdr:colOff>
                    <xdr:row>30</xdr:row>
                    <xdr:rowOff>152400</xdr:rowOff>
                  </from>
                  <to>
                    <xdr:col>10</xdr:col>
                    <xdr:colOff>66675</xdr:colOff>
                    <xdr:row>32</xdr:row>
                    <xdr:rowOff>0</xdr:rowOff>
                  </to>
                </anchor>
              </controlPr>
            </control>
          </mc:Choice>
        </mc:AlternateContent>
        <mc:AlternateContent xmlns:mc="http://schemas.openxmlformats.org/markup-compatibility/2006">
          <mc:Choice Requires="x14">
            <control shapeId="3055" r:id="rId971" name="Check Box 1007">
              <controlPr defaultSize="0" autoFill="0" autoLine="0" autoPict="0">
                <anchor moveWithCells="1">
                  <from>
                    <xdr:col>9</xdr:col>
                    <xdr:colOff>66675</xdr:colOff>
                    <xdr:row>31</xdr:row>
                    <xdr:rowOff>152400</xdr:rowOff>
                  </from>
                  <to>
                    <xdr:col>10</xdr:col>
                    <xdr:colOff>66675</xdr:colOff>
                    <xdr:row>33</xdr:row>
                    <xdr:rowOff>0</xdr:rowOff>
                  </to>
                </anchor>
              </controlPr>
            </control>
          </mc:Choice>
        </mc:AlternateContent>
        <mc:AlternateContent xmlns:mc="http://schemas.openxmlformats.org/markup-compatibility/2006">
          <mc:Choice Requires="x14">
            <control shapeId="3056" r:id="rId972" name="Check Box 1008">
              <controlPr defaultSize="0" autoFill="0" autoLine="0" autoPict="0">
                <anchor moveWithCells="1">
                  <from>
                    <xdr:col>9</xdr:col>
                    <xdr:colOff>66675</xdr:colOff>
                    <xdr:row>31</xdr:row>
                    <xdr:rowOff>152400</xdr:rowOff>
                  </from>
                  <to>
                    <xdr:col>10</xdr:col>
                    <xdr:colOff>66675</xdr:colOff>
                    <xdr:row>33</xdr:row>
                    <xdr:rowOff>0</xdr:rowOff>
                  </to>
                </anchor>
              </controlPr>
            </control>
          </mc:Choice>
        </mc:AlternateContent>
        <mc:AlternateContent xmlns:mc="http://schemas.openxmlformats.org/markup-compatibility/2006">
          <mc:Choice Requires="x14">
            <control shapeId="3059" r:id="rId973" name="Check Box 1011">
              <controlPr defaultSize="0" autoFill="0" autoLine="0" autoPict="0">
                <anchor moveWithCells="1">
                  <from>
                    <xdr:col>9</xdr:col>
                    <xdr:colOff>66675</xdr:colOff>
                    <xdr:row>31</xdr:row>
                    <xdr:rowOff>152400</xdr:rowOff>
                  </from>
                  <to>
                    <xdr:col>10</xdr:col>
                    <xdr:colOff>66675</xdr:colOff>
                    <xdr:row>33</xdr:row>
                    <xdr:rowOff>0</xdr:rowOff>
                  </to>
                </anchor>
              </controlPr>
            </control>
          </mc:Choice>
        </mc:AlternateContent>
        <mc:AlternateContent xmlns:mc="http://schemas.openxmlformats.org/markup-compatibility/2006">
          <mc:Choice Requires="x14">
            <control shapeId="3060" r:id="rId974" name="Check Box 1012">
              <controlPr defaultSize="0" autoFill="0" autoLine="0" autoPict="0">
                <anchor moveWithCells="1">
                  <from>
                    <xdr:col>9</xdr:col>
                    <xdr:colOff>66675</xdr:colOff>
                    <xdr:row>31</xdr:row>
                    <xdr:rowOff>152400</xdr:rowOff>
                  </from>
                  <to>
                    <xdr:col>10</xdr:col>
                    <xdr:colOff>66675</xdr:colOff>
                    <xdr:row>33</xdr:row>
                    <xdr:rowOff>0</xdr:rowOff>
                  </to>
                </anchor>
              </controlPr>
            </control>
          </mc:Choice>
        </mc:AlternateContent>
        <mc:AlternateContent xmlns:mc="http://schemas.openxmlformats.org/markup-compatibility/2006">
          <mc:Choice Requires="x14">
            <control shapeId="3061" r:id="rId975" name="Check Box 1013">
              <controlPr defaultSize="0" autoFill="0" autoLine="0" autoPict="0">
                <anchor moveWithCells="1">
                  <from>
                    <xdr:col>9</xdr:col>
                    <xdr:colOff>66675</xdr:colOff>
                    <xdr:row>31</xdr:row>
                    <xdr:rowOff>152400</xdr:rowOff>
                  </from>
                  <to>
                    <xdr:col>10</xdr:col>
                    <xdr:colOff>66675</xdr:colOff>
                    <xdr:row>33</xdr:row>
                    <xdr:rowOff>0</xdr:rowOff>
                  </to>
                </anchor>
              </controlPr>
            </control>
          </mc:Choice>
        </mc:AlternateContent>
        <mc:AlternateContent xmlns:mc="http://schemas.openxmlformats.org/markup-compatibility/2006">
          <mc:Choice Requires="x14">
            <control shapeId="3062" r:id="rId976" name="Check Box 1014">
              <controlPr defaultSize="0" autoFill="0" autoLine="0" autoPict="0">
                <anchor moveWithCells="1">
                  <from>
                    <xdr:col>9</xdr:col>
                    <xdr:colOff>66675</xdr:colOff>
                    <xdr:row>31</xdr:row>
                    <xdr:rowOff>152400</xdr:rowOff>
                  </from>
                  <to>
                    <xdr:col>10</xdr:col>
                    <xdr:colOff>66675</xdr:colOff>
                    <xdr:row>33</xdr:row>
                    <xdr:rowOff>0</xdr:rowOff>
                  </to>
                </anchor>
              </controlPr>
            </control>
          </mc:Choice>
        </mc:AlternateContent>
        <mc:AlternateContent xmlns:mc="http://schemas.openxmlformats.org/markup-compatibility/2006">
          <mc:Choice Requires="x14">
            <control shapeId="3063" r:id="rId977" name="Check Box 1015">
              <controlPr defaultSize="0" autoFill="0" autoLine="0" autoPict="0">
                <anchor moveWithCells="1">
                  <from>
                    <xdr:col>9</xdr:col>
                    <xdr:colOff>66675</xdr:colOff>
                    <xdr:row>31</xdr:row>
                    <xdr:rowOff>152400</xdr:rowOff>
                  </from>
                  <to>
                    <xdr:col>10</xdr:col>
                    <xdr:colOff>66675</xdr:colOff>
                    <xdr:row>33</xdr:row>
                    <xdr:rowOff>0</xdr:rowOff>
                  </to>
                </anchor>
              </controlPr>
            </control>
          </mc:Choice>
        </mc:AlternateContent>
        <mc:AlternateContent xmlns:mc="http://schemas.openxmlformats.org/markup-compatibility/2006">
          <mc:Choice Requires="x14">
            <control shapeId="3064" r:id="rId978" name="Check Box 1016">
              <controlPr defaultSize="0" autoFill="0" autoLine="0" autoPict="0">
                <anchor moveWithCells="1">
                  <from>
                    <xdr:col>9</xdr:col>
                    <xdr:colOff>66675</xdr:colOff>
                    <xdr:row>31</xdr:row>
                    <xdr:rowOff>152400</xdr:rowOff>
                  </from>
                  <to>
                    <xdr:col>10</xdr:col>
                    <xdr:colOff>66675</xdr:colOff>
                    <xdr:row>33</xdr:row>
                    <xdr:rowOff>0</xdr:rowOff>
                  </to>
                </anchor>
              </controlPr>
            </control>
          </mc:Choice>
        </mc:AlternateContent>
        <mc:AlternateContent xmlns:mc="http://schemas.openxmlformats.org/markup-compatibility/2006">
          <mc:Choice Requires="x14">
            <control shapeId="3065" r:id="rId979" name="Check Box 1017">
              <controlPr defaultSize="0" autoFill="0" autoLine="0" autoPict="0">
                <anchor moveWithCells="1">
                  <from>
                    <xdr:col>9</xdr:col>
                    <xdr:colOff>66675</xdr:colOff>
                    <xdr:row>31</xdr:row>
                    <xdr:rowOff>152400</xdr:rowOff>
                  </from>
                  <to>
                    <xdr:col>10</xdr:col>
                    <xdr:colOff>66675</xdr:colOff>
                    <xdr:row>33</xdr:row>
                    <xdr:rowOff>0</xdr:rowOff>
                  </to>
                </anchor>
              </controlPr>
            </control>
          </mc:Choice>
        </mc:AlternateContent>
        <mc:AlternateContent xmlns:mc="http://schemas.openxmlformats.org/markup-compatibility/2006">
          <mc:Choice Requires="x14">
            <control shapeId="3066" r:id="rId980" name="Check Box 1018">
              <controlPr defaultSize="0" autoFill="0" autoLine="0" autoPict="0">
                <anchor moveWithCells="1">
                  <from>
                    <xdr:col>9</xdr:col>
                    <xdr:colOff>66675</xdr:colOff>
                    <xdr:row>31</xdr:row>
                    <xdr:rowOff>152400</xdr:rowOff>
                  </from>
                  <to>
                    <xdr:col>10</xdr:col>
                    <xdr:colOff>66675</xdr:colOff>
                    <xdr:row>33</xdr:row>
                    <xdr:rowOff>0</xdr:rowOff>
                  </to>
                </anchor>
              </controlPr>
            </control>
          </mc:Choice>
        </mc:AlternateContent>
        <mc:AlternateContent xmlns:mc="http://schemas.openxmlformats.org/markup-compatibility/2006">
          <mc:Choice Requires="x14">
            <control shapeId="3067" r:id="rId981" name="Check Box 1019">
              <controlPr defaultSize="0" autoFill="0" autoLine="0" autoPict="0">
                <anchor moveWithCells="1">
                  <from>
                    <xdr:col>9</xdr:col>
                    <xdr:colOff>66675</xdr:colOff>
                    <xdr:row>31</xdr:row>
                    <xdr:rowOff>152400</xdr:rowOff>
                  </from>
                  <to>
                    <xdr:col>10</xdr:col>
                    <xdr:colOff>66675</xdr:colOff>
                    <xdr:row>33</xdr:row>
                    <xdr:rowOff>0</xdr:rowOff>
                  </to>
                </anchor>
              </controlPr>
            </control>
          </mc:Choice>
        </mc:AlternateContent>
        <mc:AlternateContent xmlns:mc="http://schemas.openxmlformats.org/markup-compatibility/2006">
          <mc:Choice Requires="x14">
            <control shapeId="3068" r:id="rId982" name="Check Box 1020">
              <controlPr defaultSize="0" autoFill="0" autoLine="0" autoPict="0">
                <anchor moveWithCells="1">
                  <from>
                    <xdr:col>9</xdr:col>
                    <xdr:colOff>66675</xdr:colOff>
                    <xdr:row>31</xdr:row>
                    <xdr:rowOff>152400</xdr:rowOff>
                  </from>
                  <to>
                    <xdr:col>10</xdr:col>
                    <xdr:colOff>66675</xdr:colOff>
                    <xdr:row>33</xdr:row>
                    <xdr:rowOff>0</xdr:rowOff>
                  </to>
                </anchor>
              </controlPr>
            </control>
          </mc:Choice>
        </mc:AlternateContent>
        <mc:AlternateContent xmlns:mc="http://schemas.openxmlformats.org/markup-compatibility/2006">
          <mc:Choice Requires="x14">
            <control shapeId="3069" r:id="rId983" name="Check Box 1021">
              <controlPr defaultSize="0" autoFill="0" autoLine="0" autoPict="0">
                <anchor moveWithCells="1">
                  <from>
                    <xdr:col>9</xdr:col>
                    <xdr:colOff>66675</xdr:colOff>
                    <xdr:row>31</xdr:row>
                    <xdr:rowOff>152400</xdr:rowOff>
                  </from>
                  <to>
                    <xdr:col>10</xdr:col>
                    <xdr:colOff>66675</xdr:colOff>
                    <xdr:row>33</xdr:row>
                    <xdr:rowOff>0</xdr:rowOff>
                  </to>
                </anchor>
              </controlPr>
            </control>
          </mc:Choice>
        </mc:AlternateContent>
        <mc:AlternateContent xmlns:mc="http://schemas.openxmlformats.org/markup-compatibility/2006">
          <mc:Choice Requires="x14">
            <control shapeId="3070" r:id="rId984" name="Check Box 1022">
              <controlPr defaultSize="0" autoFill="0" autoLine="0" autoPict="0">
                <anchor moveWithCells="1">
                  <from>
                    <xdr:col>9</xdr:col>
                    <xdr:colOff>66675</xdr:colOff>
                    <xdr:row>31</xdr:row>
                    <xdr:rowOff>152400</xdr:rowOff>
                  </from>
                  <to>
                    <xdr:col>10</xdr:col>
                    <xdr:colOff>66675</xdr:colOff>
                    <xdr:row>33</xdr:row>
                    <xdr:rowOff>0</xdr:rowOff>
                  </to>
                </anchor>
              </controlPr>
            </control>
          </mc:Choice>
        </mc:AlternateContent>
        <mc:AlternateContent xmlns:mc="http://schemas.openxmlformats.org/markup-compatibility/2006">
          <mc:Choice Requires="x14">
            <control shapeId="5122" r:id="rId985" name="Check Box 1026">
              <controlPr defaultSize="0" autoFill="0" autoLine="0" autoPict="0">
                <anchor moveWithCells="1">
                  <from>
                    <xdr:col>9</xdr:col>
                    <xdr:colOff>66675</xdr:colOff>
                    <xdr:row>31</xdr:row>
                    <xdr:rowOff>152400</xdr:rowOff>
                  </from>
                  <to>
                    <xdr:col>10</xdr:col>
                    <xdr:colOff>66675</xdr:colOff>
                    <xdr:row>33</xdr:row>
                    <xdr:rowOff>0</xdr:rowOff>
                  </to>
                </anchor>
              </controlPr>
            </control>
          </mc:Choice>
        </mc:AlternateContent>
        <mc:AlternateContent xmlns:mc="http://schemas.openxmlformats.org/markup-compatibility/2006">
          <mc:Choice Requires="x14">
            <control shapeId="5123" r:id="rId986" name="Check Box 1027">
              <controlPr defaultSize="0" autoFill="0" autoLine="0" autoPict="0">
                <anchor moveWithCells="1">
                  <from>
                    <xdr:col>9</xdr:col>
                    <xdr:colOff>66675</xdr:colOff>
                    <xdr:row>31</xdr:row>
                    <xdr:rowOff>152400</xdr:rowOff>
                  </from>
                  <to>
                    <xdr:col>10</xdr:col>
                    <xdr:colOff>66675</xdr:colOff>
                    <xdr:row>33</xdr:row>
                    <xdr:rowOff>0</xdr:rowOff>
                  </to>
                </anchor>
              </controlPr>
            </control>
          </mc:Choice>
        </mc:AlternateContent>
        <mc:AlternateContent xmlns:mc="http://schemas.openxmlformats.org/markup-compatibility/2006">
          <mc:Choice Requires="x14">
            <control shapeId="5124" r:id="rId987" name="Check Box 1028">
              <controlPr defaultSize="0" autoFill="0" autoLine="0" autoPict="0">
                <anchor moveWithCells="1">
                  <from>
                    <xdr:col>9</xdr:col>
                    <xdr:colOff>66675</xdr:colOff>
                    <xdr:row>31</xdr:row>
                    <xdr:rowOff>152400</xdr:rowOff>
                  </from>
                  <to>
                    <xdr:col>10</xdr:col>
                    <xdr:colOff>66675</xdr:colOff>
                    <xdr:row>33</xdr:row>
                    <xdr:rowOff>0</xdr:rowOff>
                  </to>
                </anchor>
              </controlPr>
            </control>
          </mc:Choice>
        </mc:AlternateContent>
        <mc:AlternateContent xmlns:mc="http://schemas.openxmlformats.org/markup-compatibility/2006">
          <mc:Choice Requires="x14">
            <control shapeId="5125" r:id="rId988" name="Check Box 1029">
              <controlPr defaultSize="0" autoFill="0" autoLine="0" autoPict="0">
                <anchor moveWithCells="1">
                  <from>
                    <xdr:col>9</xdr:col>
                    <xdr:colOff>66675</xdr:colOff>
                    <xdr:row>31</xdr:row>
                    <xdr:rowOff>152400</xdr:rowOff>
                  </from>
                  <to>
                    <xdr:col>10</xdr:col>
                    <xdr:colOff>66675</xdr:colOff>
                    <xdr:row>33</xdr:row>
                    <xdr:rowOff>0</xdr:rowOff>
                  </to>
                </anchor>
              </controlPr>
            </control>
          </mc:Choice>
        </mc:AlternateContent>
        <mc:AlternateContent xmlns:mc="http://schemas.openxmlformats.org/markup-compatibility/2006">
          <mc:Choice Requires="x14">
            <control shapeId="5126" r:id="rId989" name="Check Box 1030">
              <controlPr defaultSize="0" autoFill="0" autoLine="0" autoPict="0">
                <anchor moveWithCells="1">
                  <from>
                    <xdr:col>9</xdr:col>
                    <xdr:colOff>66675</xdr:colOff>
                    <xdr:row>31</xdr:row>
                    <xdr:rowOff>152400</xdr:rowOff>
                  </from>
                  <to>
                    <xdr:col>10</xdr:col>
                    <xdr:colOff>66675</xdr:colOff>
                    <xdr:row>33</xdr:row>
                    <xdr:rowOff>0</xdr:rowOff>
                  </to>
                </anchor>
              </controlPr>
            </control>
          </mc:Choice>
        </mc:AlternateContent>
        <mc:AlternateContent xmlns:mc="http://schemas.openxmlformats.org/markup-compatibility/2006">
          <mc:Choice Requires="x14">
            <control shapeId="5127" r:id="rId990" name="Check Box 1031">
              <controlPr defaultSize="0" autoFill="0" autoLine="0" autoPict="0">
                <anchor moveWithCells="1">
                  <from>
                    <xdr:col>9</xdr:col>
                    <xdr:colOff>66675</xdr:colOff>
                    <xdr:row>31</xdr:row>
                    <xdr:rowOff>152400</xdr:rowOff>
                  </from>
                  <to>
                    <xdr:col>10</xdr:col>
                    <xdr:colOff>66675</xdr:colOff>
                    <xdr:row>33</xdr:row>
                    <xdr:rowOff>0</xdr:rowOff>
                  </to>
                </anchor>
              </controlPr>
            </control>
          </mc:Choice>
        </mc:AlternateContent>
        <mc:AlternateContent xmlns:mc="http://schemas.openxmlformats.org/markup-compatibility/2006">
          <mc:Choice Requires="x14">
            <control shapeId="5128" r:id="rId991" name="Check Box 1032">
              <controlPr defaultSize="0" autoFill="0" autoLine="0" autoPict="0">
                <anchor moveWithCells="1">
                  <from>
                    <xdr:col>9</xdr:col>
                    <xdr:colOff>66675</xdr:colOff>
                    <xdr:row>31</xdr:row>
                    <xdr:rowOff>152400</xdr:rowOff>
                  </from>
                  <to>
                    <xdr:col>10</xdr:col>
                    <xdr:colOff>66675</xdr:colOff>
                    <xdr:row>33</xdr:row>
                    <xdr:rowOff>0</xdr:rowOff>
                  </to>
                </anchor>
              </controlPr>
            </control>
          </mc:Choice>
        </mc:AlternateContent>
        <mc:AlternateContent xmlns:mc="http://schemas.openxmlformats.org/markup-compatibility/2006">
          <mc:Choice Requires="x14">
            <control shapeId="5129" r:id="rId992" name="Check Box 1033">
              <controlPr defaultSize="0" autoFill="0" autoLine="0" autoPict="0">
                <anchor moveWithCells="1">
                  <from>
                    <xdr:col>9</xdr:col>
                    <xdr:colOff>66675</xdr:colOff>
                    <xdr:row>31</xdr:row>
                    <xdr:rowOff>152400</xdr:rowOff>
                  </from>
                  <to>
                    <xdr:col>10</xdr:col>
                    <xdr:colOff>66675</xdr:colOff>
                    <xdr:row>33</xdr:row>
                    <xdr:rowOff>0</xdr:rowOff>
                  </to>
                </anchor>
              </controlPr>
            </control>
          </mc:Choice>
        </mc:AlternateContent>
        <mc:AlternateContent xmlns:mc="http://schemas.openxmlformats.org/markup-compatibility/2006">
          <mc:Choice Requires="x14">
            <control shapeId="5130" r:id="rId993" name="Check Box 1034">
              <controlPr defaultSize="0" autoFill="0" autoLine="0" autoPict="0">
                <anchor moveWithCells="1">
                  <from>
                    <xdr:col>9</xdr:col>
                    <xdr:colOff>66675</xdr:colOff>
                    <xdr:row>31</xdr:row>
                    <xdr:rowOff>152400</xdr:rowOff>
                  </from>
                  <to>
                    <xdr:col>10</xdr:col>
                    <xdr:colOff>66675</xdr:colOff>
                    <xdr:row>33</xdr:row>
                    <xdr:rowOff>0</xdr:rowOff>
                  </to>
                </anchor>
              </controlPr>
            </control>
          </mc:Choice>
        </mc:AlternateContent>
        <mc:AlternateContent xmlns:mc="http://schemas.openxmlformats.org/markup-compatibility/2006">
          <mc:Choice Requires="x14">
            <control shapeId="5163" r:id="rId994" name="Check Box 1067">
              <controlPr defaultSize="0" autoFill="0" autoLine="0" autoPict="0">
                <anchor moveWithCells="1">
                  <from>
                    <xdr:col>9</xdr:col>
                    <xdr:colOff>66675</xdr:colOff>
                    <xdr:row>5</xdr:row>
                    <xdr:rowOff>0</xdr:rowOff>
                  </from>
                  <to>
                    <xdr:col>10</xdr:col>
                    <xdr:colOff>66675</xdr:colOff>
                    <xdr:row>6</xdr:row>
                    <xdr:rowOff>28575</xdr:rowOff>
                  </to>
                </anchor>
              </controlPr>
            </control>
          </mc:Choice>
        </mc:AlternateContent>
        <mc:AlternateContent xmlns:mc="http://schemas.openxmlformats.org/markup-compatibility/2006">
          <mc:Choice Requires="x14">
            <control shapeId="5164" r:id="rId995" name="Check Box 1068">
              <controlPr defaultSize="0" autoFill="0" autoLine="0" autoPict="0">
                <anchor moveWithCells="1">
                  <from>
                    <xdr:col>11</xdr:col>
                    <xdr:colOff>38100</xdr:colOff>
                    <xdr:row>5</xdr:row>
                    <xdr:rowOff>161925</xdr:rowOff>
                  </from>
                  <to>
                    <xdr:col>12</xdr:col>
                    <xdr:colOff>38100</xdr:colOff>
                    <xdr:row>7</xdr:row>
                    <xdr:rowOff>0</xdr:rowOff>
                  </to>
                </anchor>
              </controlPr>
            </control>
          </mc:Choice>
        </mc:AlternateContent>
        <mc:AlternateContent xmlns:mc="http://schemas.openxmlformats.org/markup-compatibility/2006">
          <mc:Choice Requires="x14">
            <control shapeId="5165" r:id="rId996" name="Check Box 1069">
              <controlPr defaultSize="0" autoFill="0" autoLine="0" autoPict="0">
                <anchor moveWithCells="1">
                  <from>
                    <xdr:col>11</xdr:col>
                    <xdr:colOff>38100</xdr:colOff>
                    <xdr:row>6</xdr:row>
                    <xdr:rowOff>161925</xdr:rowOff>
                  </from>
                  <to>
                    <xdr:col>12</xdr:col>
                    <xdr:colOff>38100</xdr:colOff>
                    <xdr:row>8</xdr:row>
                    <xdr:rowOff>0</xdr:rowOff>
                  </to>
                </anchor>
              </controlPr>
            </control>
          </mc:Choice>
        </mc:AlternateContent>
        <mc:AlternateContent xmlns:mc="http://schemas.openxmlformats.org/markup-compatibility/2006">
          <mc:Choice Requires="x14">
            <control shapeId="5166" r:id="rId997" name="Check Box 1070">
              <controlPr defaultSize="0" autoFill="0" autoLine="0" autoPict="0">
                <anchor moveWithCells="1">
                  <from>
                    <xdr:col>11</xdr:col>
                    <xdr:colOff>38100</xdr:colOff>
                    <xdr:row>6</xdr:row>
                    <xdr:rowOff>161925</xdr:rowOff>
                  </from>
                  <to>
                    <xdr:col>12</xdr:col>
                    <xdr:colOff>38100</xdr:colOff>
                    <xdr:row>8</xdr:row>
                    <xdr:rowOff>0</xdr:rowOff>
                  </to>
                </anchor>
              </controlPr>
            </control>
          </mc:Choice>
        </mc:AlternateContent>
        <mc:AlternateContent xmlns:mc="http://schemas.openxmlformats.org/markup-compatibility/2006">
          <mc:Choice Requires="x14">
            <control shapeId="5167" r:id="rId998" name="Check Box 1071">
              <controlPr defaultSize="0" autoFill="0" autoLine="0" autoPict="0">
                <anchor moveWithCells="1">
                  <from>
                    <xdr:col>11</xdr:col>
                    <xdr:colOff>38100</xdr:colOff>
                    <xdr:row>7</xdr:row>
                    <xdr:rowOff>161925</xdr:rowOff>
                  </from>
                  <to>
                    <xdr:col>12</xdr:col>
                    <xdr:colOff>38100</xdr:colOff>
                    <xdr:row>9</xdr:row>
                    <xdr:rowOff>0</xdr:rowOff>
                  </to>
                </anchor>
              </controlPr>
            </control>
          </mc:Choice>
        </mc:AlternateContent>
        <mc:AlternateContent xmlns:mc="http://schemas.openxmlformats.org/markup-compatibility/2006">
          <mc:Choice Requires="x14">
            <control shapeId="5168" r:id="rId999" name="Check Box 1072">
              <controlPr defaultSize="0" autoFill="0" autoLine="0" autoPict="0">
                <anchor moveWithCells="1">
                  <from>
                    <xdr:col>11</xdr:col>
                    <xdr:colOff>38100</xdr:colOff>
                    <xdr:row>7</xdr:row>
                    <xdr:rowOff>161925</xdr:rowOff>
                  </from>
                  <to>
                    <xdr:col>12</xdr:col>
                    <xdr:colOff>38100</xdr:colOff>
                    <xdr:row>9</xdr:row>
                    <xdr:rowOff>0</xdr:rowOff>
                  </to>
                </anchor>
              </controlPr>
            </control>
          </mc:Choice>
        </mc:AlternateContent>
        <mc:AlternateContent xmlns:mc="http://schemas.openxmlformats.org/markup-compatibility/2006">
          <mc:Choice Requires="x14">
            <control shapeId="5169" r:id="rId1000" name="Check Box 1073">
              <controlPr defaultSize="0" autoFill="0" autoLine="0" autoPict="0">
                <anchor moveWithCells="1">
                  <from>
                    <xdr:col>11</xdr:col>
                    <xdr:colOff>38100</xdr:colOff>
                    <xdr:row>7</xdr:row>
                    <xdr:rowOff>161925</xdr:rowOff>
                  </from>
                  <to>
                    <xdr:col>12</xdr:col>
                    <xdr:colOff>38100</xdr:colOff>
                    <xdr:row>9</xdr:row>
                    <xdr:rowOff>0</xdr:rowOff>
                  </to>
                </anchor>
              </controlPr>
            </control>
          </mc:Choice>
        </mc:AlternateContent>
        <mc:AlternateContent xmlns:mc="http://schemas.openxmlformats.org/markup-compatibility/2006">
          <mc:Choice Requires="x14">
            <control shapeId="5170" r:id="rId1001" name="Check Box 1074">
              <controlPr defaultSize="0" autoFill="0" autoLine="0" autoPict="0">
                <anchor moveWithCells="1">
                  <from>
                    <xdr:col>11</xdr:col>
                    <xdr:colOff>38100</xdr:colOff>
                    <xdr:row>8</xdr:row>
                    <xdr:rowOff>161925</xdr:rowOff>
                  </from>
                  <to>
                    <xdr:col>12</xdr:col>
                    <xdr:colOff>38100</xdr:colOff>
                    <xdr:row>10</xdr:row>
                    <xdr:rowOff>0</xdr:rowOff>
                  </to>
                </anchor>
              </controlPr>
            </control>
          </mc:Choice>
        </mc:AlternateContent>
        <mc:AlternateContent xmlns:mc="http://schemas.openxmlformats.org/markup-compatibility/2006">
          <mc:Choice Requires="x14">
            <control shapeId="5171" r:id="rId1002" name="Check Box 1075">
              <controlPr defaultSize="0" autoFill="0" autoLine="0" autoPict="0">
                <anchor moveWithCells="1">
                  <from>
                    <xdr:col>11</xdr:col>
                    <xdr:colOff>38100</xdr:colOff>
                    <xdr:row>8</xdr:row>
                    <xdr:rowOff>161925</xdr:rowOff>
                  </from>
                  <to>
                    <xdr:col>12</xdr:col>
                    <xdr:colOff>38100</xdr:colOff>
                    <xdr:row>10</xdr:row>
                    <xdr:rowOff>0</xdr:rowOff>
                  </to>
                </anchor>
              </controlPr>
            </control>
          </mc:Choice>
        </mc:AlternateContent>
        <mc:AlternateContent xmlns:mc="http://schemas.openxmlformats.org/markup-compatibility/2006">
          <mc:Choice Requires="x14">
            <control shapeId="5172" r:id="rId1003" name="Check Box 1076">
              <controlPr defaultSize="0" autoFill="0" autoLine="0" autoPict="0">
                <anchor moveWithCells="1">
                  <from>
                    <xdr:col>11</xdr:col>
                    <xdr:colOff>38100</xdr:colOff>
                    <xdr:row>8</xdr:row>
                    <xdr:rowOff>161925</xdr:rowOff>
                  </from>
                  <to>
                    <xdr:col>12</xdr:col>
                    <xdr:colOff>38100</xdr:colOff>
                    <xdr:row>10</xdr:row>
                    <xdr:rowOff>0</xdr:rowOff>
                  </to>
                </anchor>
              </controlPr>
            </control>
          </mc:Choice>
        </mc:AlternateContent>
        <mc:AlternateContent xmlns:mc="http://schemas.openxmlformats.org/markup-compatibility/2006">
          <mc:Choice Requires="x14">
            <control shapeId="5173" r:id="rId1004" name="Check Box 1077">
              <controlPr defaultSize="0" autoFill="0" autoLine="0" autoPict="0">
                <anchor moveWithCells="1">
                  <from>
                    <xdr:col>11</xdr:col>
                    <xdr:colOff>38100</xdr:colOff>
                    <xdr:row>9</xdr:row>
                    <xdr:rowOff>161925</xdr:rowOff>
                  </from>
                  <to>
                    <xdr:col>12</xdr:col>
                    <xdr:colOff>38100</xdr:colOff>
                    <xdr:row>11</xdr:row>
                    <xdr:rowOff>0</xdr:rowOff>
                  </to>
                </anchor>
              </controlPr>
            </control>
          </mc:Choice>
        </mc:AlternateContent>
        <mc:AlternateContent xmlns:mc="http://schemas.openxmlformats.org/markup-compatibility/2006">
          <mc:Choice Requires="x14">
            <control shapeId="5174" r:id="rId1005" name="Check Box 1078">
              <controlPr defaultSize="0" autoFill="0" autoLine="0" autoPict="0">
                <anchor moveWithCells="1">
                  <from>
                    <xdr:col>11</xdr:col>
                    <xdr:colOff>38100</xdr:colOff>
                    <xdr:row>9</xdr:row>
                    <xdr:rowOff>161925</xdr:rowOff>
                  </from>
                  <to>
                    <xdr:col>12</xdr:col>
                    <xdr:colOff>38100</xdr:colOff>
                    <xdr:row>11</xdr:row>
                    <xdr:rowOff>0</xdr:rowOff>
                  </to>
                </anchor>
              </controlPr>
            </control>
          </mc:Choice>
        </mc:AlternateContent>
        <mc:AlternateContent xmlns:mc="http://schemas.openxmlformats.org/markup-compatibility/2006">
          <mc:Choice Requires="x14">
            <control shapeId="5175" r:id="rId1006" name="Check Box 1079">
              <controlPr defaultSize="0" autoFill="0" autoLine="0" autoPict="0">
                <anchor moveWithCells="1">
                  <from>
                    <xdr:col>11</xdr:col>
                    <xdr:colOff>38100</xdr:colOff>
                    <xdr:row>9</xdr:row>
                    <xdr:rowOff>161925</xdr:rowOff>
                  </from>
                  <to>
                    <xdr:col>12</xdr:col>
                    <xdr:colOff>38100</xdr:colOff>
                    <xdr:row>11</xdr:row>
                    <xdr:rowOff>0</xdr:rowOff>
                  </to>
                </anchor>
              </controlPr>
            </control>
          </mc:Choice>
        </mc:AlternateContent>
        <mc:AlternateContent xmlns:mc="http://schemas.openxmlformats.org/markup-compatibility/2006">
          <mc:Choice Requires="x14">
            <control shapeId="5176" r:id="rId1007" name="Check Box 1080">
              <controlPr defaultSize="0" autoFill="0" autoLine="0" autoPict="0">
                <anchor moveWithCells="1">
                  <from>
                    <xdr:col>11</xdr:col>
                    <xdr:colOff>38100</xdr:colOff>
                    <xdr:row>10</xdr:row>
                    <xdr:rowOff>161925</xdr:rowOff>
                  </from>
                  <to>
                    <xdr:col>12</xdr:col>
                    <xdr:colOff>38100</xdr:colOff>
                    <xdr:row>12</xdr:row>
                    <xdr:rowOff>0</xdr:rowOff>
                  </to>
                </anchor>
              </controlPr>
            </control>
          </mc:Choice>
        </mc:AlternateContent>
        <mc:AlternateContent xmlns:mc="http://schemas.openxmlformats.org/markup-compatibility/2006">
          <mc:Choice Requires="x14">
            <control shapeId="5177" r:id="rId1008" name="Check Box 1081">
              <controlPr defaultSize="0" autoFill="0" autoLine="0" autoPict="0">
                <anchor moveWithCells="1">
                  <from>
                    <xdr:col>11</xdr:col>
                    <xdr:colOff>38100</xdr:colOff>
                    <xdr:row>10</xdr:row>
                    <xdr:rowOff>161925</xdr:rowOff>
                  </from>
                  <to>
                    <xdr:col>12</xdr:col>
                    <xdr:colOff>38100</xdr:colOff>
                    <xdr:row>12</xdr:row>
                    <xdr:rowOff>0</xdr:rowOff>
                  </to>
                </anchor>
              </controlPr>
            </control>
          </mc:Choice>
        </mc:AlternateContent>
        <mc:AlternateContent xmlns:mc="http://schemas.openxmlformats.org/markup-compatibility/2006">
          <mc:Choice Requires="x14">
            <control shapeId="5178" r:id="rId1009" name="Check Box 1082">
              <controlPr defaultSize="0" autoFill="0" autoLine="0" autoPict="0">
                <anchor moveWithCells="1">
                  <from>
                    <xdr:col>11</xdr:col>
                    <xdr:colOff>38100</xdr:colOff>
                    <xdr:row>10</xdr:row>
                    <xdr:rowOff>161925</xdr:rowOff>
                  </from>
                  <to>
                    <xdr:col>12</xdr:col>
                    <xdr:colOff>38100</xdr:colOff>
                    <xdr:row>12</xdr:row>
                    <xdr:rowOff>0</xdr:rowOff>
                  </to>
                </anchor>
              </controlPr>
            </control>
          </mc:Choice>
        </mc:AlternateContent>
        <mc:AlternateContent xmlns:mc="http://schemas.openxmlformats.org/markup-compatibility/2006">
          <mc:Choice Requires="x14">
            <control shapeId="5179" r:id="rId1010" name="Check Box 1083">
              <controlPr defaultSize="0" autoFill="0" autoLine="0" autoPict="0">
                <anchor moveWithCells="1">
                  <from>
                    <xdr:col>11</xdr:col>
                    <xdr:colOff>38100</xdr:colOff>
                    <xdr:row>11</xdr:row>
                    <xdr:rowOff>161925</xdr:rowOff>
                  </from>
                  <to>
                    <xdr:col>12</xdr:col>
                    <xdr:colOff>38100</xdr:colOff>
                    <xdr:row>13</xdr:row>
                    <xdr:rowOff>0</xdr:rowOff>
                  </to>
                </anchor>
              </controlPr>
            </control>
          </mc:Choice>
        </mc:AlternateContent>
        <mc:AlternateContent xmlns:mc="http://schemas.openxmlformats.org/markup-compatibility/2006">
          <mc:Choice Requires="x14">
            <control shapeId="5180" r:id="rId1011" name="Check Box 1084">
              <controlPr defaultSize="0" autoFill="0" autoLine="0" autoPict="0">
                <anchor moveWithCells="1">
                  <from>
                    <xdr:col>11</xdr:col>
                    <xdr:colOff>38100</xdr:colOff>
                    <xdr:row>11</xdr:row>
                    <xdr:rowOff>161925</xdr:rowOff>
                  </from>
                  <to>
                    <xdr:col>12</xdr:col>
                    <xdr:colOff>38100</xdr:colOff>
                    <xdr:row>13</xdr:row>
                    <xdr:rowOff>0</xdr:rowOff>
                  </to>
                </anchor>
              </controlPr>
            </control>
          </mc:Choice>
        </mc:AlternateContent>
        <mc:AlternateContent xmlns:mc="http://schemas.openxmlformats.org/markup-compatibility/2006">
          <mc:Choice Requires="x14">
            <control shapeId="5181" r:id="rId1012" name="Check Box 1085">
              <controlPr defaultSize="0" autoFill="0" autoLine="0" autoPict="0">
                <anchor moveWithCells="1">
                  <from>
                    <xdr:col>11</xdr:col>
                    <xdr:colOff>38100</xdr:colOff>
                    <xdr:row>11</xdr:row>
                    <xdr:rowOff>161925</xdr:rowOff>
                  </from>
                  <to>
                    <xdr:col>12</xdr:col>
                    <xdr:colOff>38100</xdr:colOff>
                    <xdr:row>13</xdr:row>
                    <xdr:rowOff>0</xdr:rowOff>
                  </to>
                </anchor>
              </controlPr>
            </control>
          </mc:Choice>
        </mc:AlternateContent>
        <mc:AlternateContent xmlns:mc="http://schemas.openxmlformats.org/markup-compatibility/2006">
          <mc:Choice Requires="x14">
            <control shapeId="5182" r:id="rId1013" name="Check Box 1086">
              <controlPr defaultSize="0" autoFill="0" autoLine="0" autoPict="0">
                <anchor moveWithCells="1">
                  <from>
                    <xdr:col>11</xdr:col>
                    <xdr:colOff>38100</xdr:colOff>
                    <xdr:row>12</xdr:row>
                    <xdr:rowOff>161925</xdr:rowOff>
                  </from>
                  <to>
                    <xdr:col>12</xdr:col>
                    <xdr:colOff>38100</xdr:colOff>
                    <xdr:row>14</xdr:row>
                    <xdr:rowOff>0</xdr:rowOff>
                  </to>
                </anchor>
              </controlPr>
            </control>
          </mc:Choice>
        </mc:AlternateContent>
        <mc:AlternateContent xmlns:mc="http://schemas.openxmlformats.org/markup-compatibility/2006">
          <mc:Choice Requires="x14">
            <control shapeId="5183" r:id="rId1014" name="Check Box 1087">
              <controlPr defaultSize="0" autoFill="0" autoLine="0" autoPict="0">
                <anchor moveWithCells="1">
                  <from>
                    <xdr:col>11</xdr:col>
                    <xdr:colOff>38100</xdr:colOff>
                    <xdr:row>12</xdr:row>
                    <xdr:rowOff>161925</xdr:rowOff>
                  </from>
                  <to>
                    <xdr:col>12</xdr:col>
                    <xdr:colOff>38100</xdr:colOff>
                    <xdr:row>14</xdr:row>
                    <xdr:rowOff>0</xdr:rowOff>
                  </to>
                </anchor>
              </controlPr>
            </control>
          </mc:Choice>
        </mc:AlternateContent>
        <mc:AlternateContent xmlns:mc="http://schemas.openxmlformats.org/markup-compatibility/2006">
          <mc:Choice Requires="x14">
            <control shapeId="5184" r:id="rId1015" name="Check Box 1088">
              <controlPr defaultSize="0" autoFill="0" autoLine="0" autoPict="0">
                <anchor moveWithCells="1">
                  <from>
                    <xdr:col>11</xdr:col>
                    <xdr:colOff>38100</xdr:colOff>
                    <xdr:row>12</xdr:row>
                    <xdr:rowOff>161925</xdr:rowOff>
                  </from>
                  <to>
                    <xdr:col>12</xdr:col>
                    <xdr:colOff>38100</xdr:colOff>
                    <xdr:row>14</xdr:row>
                    <xdr:rowOff>0</xdr:rowOff>
                  </to>
                </anchor>
              </controlPr>
            </control>
          </mc:Choice>
        </mc:AlternateContent>
        <mc:AlternateContent xmlns:mc="http://schemas.openxmlformats.org/markup-compatibility/2006">
          <mc:Choice Requires="x14">
            <control shapeId="5185" r:id="rId1016" name="Check Box 1089">
              <controlPr defaultSize="0" autoFill="0" autoLine="0" autoPict="0">
                <anchor moveWithCells="1">
                  <from>
                    <xdr:col>11</xdr:col>
                    <xdr:colOff>38100</xdr:colOff>
                    <xdr:row>13</xdr:row>
                    <xdr:rowOff>161925</xdr:rowOff>
                  </from>
                  <to>
                    <xdr:col>12</xdr:col>
                    <xdr:colOff>38100</xdr:colOff>
                    <xdr:row>15</xdr:row>
                    <xdr:rowOff>0</xdr:rowOff>
                  </to>
                </anchor>
              </controlPr>
            </control>
          </mc:Choice>
        </mc:AlternateContent>
        <mc:AlternateContent xmlns:mc="http://schemas.openxmlformats.org/markup-compatibility/2006">
          <mc:Choice Requires="x14">
            <control shapeId="5186" r:id="rId1017" name="Check Box 1090">
              <controlPr defaultSize="0" autoFill="0" autoLine="0" autoPict="0">
                <anchor moveWithCells="1">
                  <from>
                    <xdr:col>11</xdr:col>
                    <xdr:colOff>38100</xdr:colOff>
                    <xdr:row>13</xdr:row>
                    <xdr:rowOff>161925</xdr:rowOff>
                  </from>
                  <to>
                    <xdr:col>12</xdr:col>
                    <xdr:colOff>38100</xdr:colOff>
                    <xdr:row>15</xdr:row>
                    <xdr:rowOff>0</xdr:rowOff>
                  </to>
                </anchor>
              </controlPr>
            </control>
          </mc:Choice>
        </mc:AlternateContent>
        <mc:AlternateContent xmlns:mc="http://schemas.openxmlformats.org/markup-compatibility/2006">
          <mc:Choice Requires="x14">
            <control shapeId="5187" r:id="rId1018" name="Check Box 1091">
              <controlPr defaultSize="0" autoFill="0" autoLine="0" autoPict="0">
                <anchor moveWithCells="1">
                  <from>
                    <xdr:col>11</xdr:col>
                    <xdr:colOff>38100</xdr:colOff>
                    <xdr:row>13</xdr:row>
                    <xdr:rowOff>161925</xdr:rowOff>
                  </from>
                  <to>
                    <xdr:col>12</xdr:col>
                    <xdr:colOff>38100</xdr:colOff>
                    <xdr:row>15</xdr:row>
                    <xdr:rowOff>0</xdr:rowOff>
                  </to>
                </anchor>
              </controlPr>
            </control>
          </mc:Choice>
        </mc:AlternateContent>
        <mc:AlternateContent xmlns:mc="http://schemas.openxmlformats.org/markup-compatibility/2006">
          <mc:Choice Requires="x14">
            <control shapeId="5188" r:id="rId1019" name="Check Box 1092">
              <controlPr defaultSize="0" autoFill="0" autoLine="0" autoPict="0">
                <anchor moveWithCells="1">
                  <from>
                    <xdr:col>11</xdr:col>
                    <xdr:colOff>38100</xdr:colOff>
                    <xdr:row>14</xdr:row>
                    <xdr:rowOff>161925</xdr:rowOff>
                  </from>
                  <to>
                    <xdr:col>12</xdr:col>
                    <xdr:colOff>38100</xdr:colOff>
                    <xdr:row>16</xdr:row>
                    <xdr:rowOff>0</xdr:rowOff>
                  </to>
                </anchor>
              </controlPr>
            </control>
          </mc:Choice>
        </mc:AlternateContent>
        <mc:AlternateContent xmlns:mc="http://schemas.openxmlformats.org/markup-compatibility/2006">
          <mc:Choice Requires="x14">
            <control shapeId="5189" r:id="rId1020" name="Check Box 1093">
              <controlPr defaultSize="0" autoFill="0" autoLine="0" autoPict="0">
                <anchor moveWithCells="1">
                  <from>
                    <xdr:col>11</xdr:col>
                    <xdr:colOff>38100</xdr:colOff>
                    <xdr:row>14</xdr:row>
                    <xdr:rowOff>161925</xdr:rowOff>
                  </from>
                  <to>
                    <xdr:col>12</xdr:col>
                    <xdr:colOff>38100</xdr:colOff>
                    <xdr:row>16</xdr:row>
                    <xdr:rowOff>0</xdr:rowOff>
                  </to>
                </anchor>
              </controlPr>
            </control>
          </mc:Choice>
        </mc:AlternateContent>
        <mc:AlternateContent xmlns:mc="http://schemas.openxmlformats.org/markup-compatibility/2006">
          <mc:Choice Requires="x14">
            <control shapeId="5190" r:id="rId1021" name="Check Box 1094">
              <controlPr defaultSize="0" autoFill="0" autoLine="0" autoPict="0">
                <anchor moveWithCells="1">
                  <from>
                    <xdr:col>11</xdr:col>
                    <xdr:colOff>38100</xdr:colOff>
                    <xdr:row>14</xdr:row>
                    <xdr:rowOff>161925</xdr:rowOff>
                  </from>
                  <to>
                    <xdr:col>12</xdr:col>
                    <xdr:colOff>38100</xdr:colOff>
                    <xdr:row>16</xdr:row>
                    <xdr:rowOff>0</xdr:rowOff>
                  </to>
                </anchor>
              </controlPr>
            </control>
          </mc:Choice>
        </mc:AlternateContent>
        <mc:AlternateContent xmlns:mc="http://schemas.openxmlformats.org/markup-compatibility/2006">
          <mc:Choice Requires="x14">
            <control shapeId="5191" r:id="rId1022" name="Check Box 1095">
              <controlPr defaultSize="0" autoFill="0" autoLine="0" autoPict="0">
                <anchor moveWithCells="1">
                  <from>
                    <xdr:col>11</xdr:col>
                    <xdr:colOff>38100</xdr:colOff>
                    <xdr:row>15</xdr:row>
                    <xdr:rowOff>161925</xdr:rowOff>
                  </from>
                  <to>
                    <xdr:col>12</xdr:col>
                    <xdr:colOff>38100</xdr:colOff>
                    <xdr:row>17</xdr:row>
                    <xdr:rowOff>0</xdr:rowOff>
                  </to>
                </anchor>
              </controlPr>
            </control>
          </mc:Choice>
        </mc:AlternateContent>
        <mc:AlternateContent xmlns:mc="http://schemas.openxmlformats.org/markup-compatibility/2006">
          <mc:Choice Requires="x14">
            <control shapeId="5192" r:id="rId1023" name="Check Box 1096">
              <controlPr defaultSize="0" autoFill="0" autoLine="0" autoPict="0">
                <anchor moveWithCells="1">
                  <from>
                    <xdr:col>11</xdr:col>
                    <xdr:colOff>38100</xdr:colOff>
                    <xdr:row>15</xdr:row>
                    <xdr:rowOff>161925</xdr:rowOff>
                  </from>
                  <to>
                    <xdr:col>12</xdr:col>
                    <xdr:colOff>38100</xdr:colOff>
                    <xdr:row>17</xdr:row>
                    <xdr:rowOff>0</xdr:rowOff>
                  </to>
                </anchor>
              </controlPr>
            </control>
          </mc:Choice>
        </mc:AlternateContent>
        <mc:AlternateContent xmlns:mc="http://schemas.openxmlformats.org/markup-compatibility/2006">
          <mc:Choice Requires="x14">
            <control shapeId="5193" r:id="rId1024" name="Check Box 1097">
              <controlPr defaultSize="0" autoFill="0" autoLine="0" autoPict="0">
                <anchor moveWithCells="1">
                  <from>
                    <xdr:col>11</xdr:col>
                    <xdr:colOff>38100</xdr:colOff>
                    <xdr:row>15</xdr:row>
                    <xdr:rowOff>161925</xdr:rowOff>
                  </from>
                  <to>
                    <xdr:col>12</xdr:col>
                    <xdr:colOff>38100</xdr:colOff>
                    <xdr:row>17</xdr:row>
                    <xdr:rowOff>0</xdr:rowOff>
                  </to>
                </anchor>
              </controlPr>
            </control>
          </mc:Choice>
        </mc:AlternateContent>
        <mc:AlternateContent xmlns:mc="http://schemas.openxmlformats.org/markup-compatibility/2006">
          <mc:Choice Requires="x14">
            <control shapeId="5194" r:id="rId1025" name="Check Box 1098">
              <controlPr defaultSize="0" autoFill="0" autoLine="0" autoPict="0">
                <anchor moveWithCells="1">
                  <from>
                    <xdr:col>11</xdr:col>
                    <xdr:colOff>38100</xdr:colOff>
                    <xdr:row>16</xdr:row>
                    <xdr:rowOff>161925</xdr:rowOff>
                  </from>
                  <to>
                    <xdr:col>12</xdr:col>
                    <xdr:colOff>38100</xdr:colOff>
                    <xdr:row>18</xdr:row>
                    <xdr:rowOff>0</xdr:rowOff>
                  </to>
                </anchor>
              </controlPr>
            </control>
          </mc:Choice>
        </mc:AlternateContent>
        <mc:AlternateContent xmlns:mc="http://schemas.openxmlformats.org/markup-compatibility/2006">
          <mc:Choice Requires="x14">
            <control shapeId="5195" r:id="rId1026" name="Check Box 1099">
              <controlPr defaultSize="0" autoFill="0" autoLine="0" autoPict="0">
                <anchor moveWithCells="1">
                  <from>
                    <xdr:col>11</xdr:col>
                    <xdr:colOff>38100</xdr:colOff>
                    <xdr:row>16</xdr:row>
                    <xdr:rowOff>161925</xdr:rowOff>
                  </from>
                  <to>
                    <xdr:col>12</xdr:col>
                    <xdr:colOff>38100</xdr:colOff>
                    <xdr:row>18</xdr:row>
                    <xdr:rowOff>0</xdr:rowOff>
                  </to>
                </anchor>
              </controlPr>
            </control>
          </mc:Choice>
        </mc:AlternateContent>
        <mc:AlternateContent xmlns:mc="http://schemas.openxmlformats.org/markup-compatibility/2006">
          <mc:Choice Requires="x14">
            <control shapeId="5196" r:id="rId1027" name="Check Box 1100">
              <controlPr defaultSize="0" autoFill="0" autoLine="0" autoPict="0">
                <anchor moveWithCells="1">
                  <from>
                    <xdr:col>11</xdr:col>
                    <xdr:colOff>38100</xdr:colOff>
                    <xdr:row>16</xdr:row>
                    <xdr:rowOff>161925</xdr:rowOff>
                  </from>
                  <to>
                    <xdr:col>12</xdr:col>
                    <xdr:colOff>38100</xdr:colOff>
                    <xdr:row>18</xdr:row>
                    <xdr:rowOff>0</xdr:rowOff>
                  </to>
                </anchor>
              </controlPr>
            </control>
          </mc:Choice>
        </mc:AlternateContent>
        <mc:AlternateContent xmlns:mc="http://schemas.openxmlformats.org/markup-compatibility/2006">
          <mc:Choice Requires="x14">
            <control shapeId="5197" r:id="rId1028" name="Check Box 1101">
              <controlPr defaultSize="0" autoFill="0" autoLine="0" autoPict="0">
                <anchor moveWithCells="1">
                  <from>
                    <xdr:col>11</xdr:col>
                    <xdr:colOff>38100</xdr:colOff>
                    <xdr:row>17</xdr:row>
                    <xdr:rowOff>161925</xdr:rowOff>
                  </from>
                  <to>
                    <xdr:col>12</xdr:col>
                    <xdr:colOff>38100</xdr:colOff>
                    <xdr:row>19</xdr:row>
                    <xdr:rowOff>0</xdr:rowOff>
                  </to>
                </anchor>
              </controlPr>
            </control>
          </mc:Choice>
        </mc:AlternateContent>
        <mc:AlternateContent xmlns:mc="http://schemas.openxmlformats.org/markup-compatibility/2006">
          <mc:Choice Requires="x14">
            <control shapeId="5198" r:id="rId1029" name="Check Box 1102">
              <controlPr defaultSize="0" autoFill="0" autoLine="0" autoPict="0">
                <anchor moveWithCells="1">
                  <from>
                    <xdr:col>11</xdr:col>
                    <xdr:colOff>38100</xdr:colOff>
                    <xdr:row>17</xdr:row>
                    <xdr:rowOff>161925</xdr:rowOff>
                  </from>
                  <to>
                    <xdr:col>12</xdr:col>
                    <xdr:colOff>38100</xdr:colOff>
                    <xdr:row>19</xdr:row>
                    <xdr:rowOff>0</xdr:rowOff>
                  </to>
                </anchor>
              </controlPr>
            </control>
          </mc:Choice>
        </mc:AlternateContent>
        <mc:AlternateContent xmlns:mc="http://schemas.openxmlformats.org/markup-compatibility/2006">
          <mc:Choice Requires="x14">
            <control shapeId="5199" r:id="rId1030" name="Check Box 1103">
              <controlPr defaultSize="0" autoFill="0" autoLine="0" autoPict="0">
                <anchor moveWithCells="1">
                  <from>
                    <xdr:col>11</xdr:col>
                    <xdr:colOff>38100</xdr:colOff>
                    <xdr:row>17</xdr:row>
                    <xdr:rowOff>161925</xdr:rowOff>
                  </from>
                  <to>
                    <xdr:col>12</xdr:col>
                    <xdr:colOff>38100</xdr:colOff>
                    <xdr:row>19</xdr:row>
                    <xdr:rowOff>0</xdr:rowOff>
                  </to>
                </anchor>
              </controlPr>
            </control>
          </mc:Choice>
        </mc:AlternateContent>
        <mc:AlternateContent xmlns:mc="http://schemas.openxmlformats.org/markup-compatibility/2006">
          <mc:Choice Requires="x14">
            <control shapeId="5200" r:id="rId1031" name="Check Box 1104">
              <controlPr defaultSize="0" autoFill="0" autoLine="0" autoPict="0">
                <anchor moveWithCells="1">
                  <from>
                    <xdr:col>11</xdr:col>
                    <xdr:colOff>38100</xdr:colOff>
                    <xdr:row>18</xdr:row>
                    <xdr:rowOff>161925</xdr:rowOff>
                  </from>
                  <to>
                    <xdr:col>12</xdr:col>
                    <xdr:colOff>38100</xdr:colOff>
                    <xdr:row>20</xdr:row>
                    <xdr:rowOff>0</xdr:rowOff>
                  </to>
                </anchor>
              </controlPr>
            </control>
          </mc:Choice>
        </mc:AlternateContent>
        <mc:AlternateContent xmlns:mc="http://schemas.openxmlformats.org/markup-compatibility/2006">
          <mc:Choice Requires="x14">
            <control shapeId="5201" r:id="rId1032" name="Check Box 1105">
              <controlPr defaultSize="0" autoFill="0" autoLine="0" autoPict="0">
                <anchor moveWithCells="1">
                  <from>
                    <xdr:col>11</xdr:col>
                    <xdr:colOff>38100</xdr:colOff>
                    <xdr:row>18</xdr:row>
                    <xdr:rowOff>161925</xdr:rowOff>
                  </from>
                  <to>
                    <xdr:col>12</xdr:col>
                    <xdr:colOff>38100</xdr:colOff>
                    <xdr:row>20</xdr:row>
                    <xdr:rowOff>0</xdr:rowOff>
                  </to>
                </anchor>
              </controlPr>
            </control>
          </mc:Choice>
        </mc:AlternateContent>
        <mc:AlternateContent xmlns:mc="http://schemas.openxmlformats.org/markup-compatibility/2006">
          <mc:Choice Requires="x14">
            <control shapeId="5202" r:id="rId1033" name="Check Box 1106">
              <controlPr defaultSize="0" autoFill="0" autoLine="0" autoPict="0">
                <anchor moveWithCells="1">
                  <from>
                    <xdr:col>11</xdr:col>
                    <xdr:colOff>38100</xdr:colOff>
                    <xdr:row>18</xdr:row>
                    <xdr:rowOff>161925</xdr:rowOff>
                  </from>
                  <to>
                    <xdr:col>12</xdr:col>
                    <xdr:colOff>38100</xdr:colOff>
                    <xdr:row>20</xdr:row>
                    <xdr:rowOff>0</xdr:rowOff>
                  </to>
                </anchor>
              </controlPr>
            </control>
          </mc:Choice>
        </mc:AlternateContent>
        <mc:AlternateContent xmlns:mc="http://schemas.openxmlformats.org/markup-compatibility/2006">
          <mc:Choice Requires="x14">
            <control shapeId="5203" r:id="rId1034" name="Check Box 1107">
              <controlPr defaultSize="0" autoFill="0" autoLine="0" autoPict="0">
                <anchor moveWithCells="1">
                  <from>
                    <xdr:col>11</xdr:col>
                    <xdr:colOff>38100</xdr:colOff>
                    <xdr:row>18</xdr:row>
                    <xdr:rowOff>161925</xdr:rowOff>
                  </from>
                  <to>
                    <xdr:col>12</xdr:col>
                    <xdr:colOff>38100</xdr:colOff>
                    <xdr:row>20</xdr:row>
                    <xdr:rowOff>0</xdr:rowOff>
                  </to>
                </anchor>
              </controlPr>
            </control>
          </mc:Choice>
        </mc:AlternateContent>
        <mc:AlternateContent xmlns:mc="http://schemas.openxmlformats.org/markup-compatibility/2006">
          <mc:Choice Requires="x14">
            <control shapeId="5204" r:id="rId1035" name="Check Box 1108">
              <controlPr defaultSize="0" autoFill="0" autoLine="0" autoPict="0">
                <anchor moveWithCells="1">
                  <from>
                    <xdr:col>11</xdr:col>
                    <xdr:colOff>38100</xdr:colOff>
                    <xdr:row>19</xdr:row>
                    <xdr:rowOff>161925</xdr:rowOff>
                  </from>
                  <to>
                    <xdr:col>12</xdr:col>
                    <xdr:colOff>38100</xdr:colOff>
                    <xdr:row>21</xdr:row>
                    <xdr:rowOff>0</xdr:rowOff>
                  </to>
                </anchor>
              </controlPr>
            </control>
          </mc:Choice>
        </mc:AlternateContent>
        <mc:AlternateContent xmlns:mc="http://schemas.openxmlformats.org/markup-compatibility/2006">
          <mc:Choice Requires="x14">
            <control shapeId="5205" r:id="rId1036" name="Check Box 1109">
              <controlPr defaultSize="0" autoFill="0" autoLine="0" autoPict="0">
                <anchor moveWithCells="1">
                  <from>
                    <xdr:col>11</xdr:col>
                    <xdr:colOff>38100</xdr:colOff>
                    <xdr:row>19</xdr:row>
                    <xdr:rowOff>161925</xdr:rowOff>
                  </from>
                  <to>
                    <xdr:col>12</xdr:col>
                    <xdr:colOff>38100</xdr:colOff>
                    <xdr:row>21</xdr:row>
                    <xdr:rowOff>0</xdr:rowOff>
                  </to>
                </anchor>
              </controlPr>
            </control>
          </mc:Choice>
        </mc:AlternateContent>
        <mc:AlternateContent xmlns:mc="http://schemas.openxmlformats.org/markup-compatibility/2006">
          <mc:Choice Requires="x14">
            <control shapeId="5206" r:id="rId1037" name="Check Box 1110">
              <controlPr defaultSize="0" autoFill="0" autoLine="0" autoPict="0">
                <anchor moveWithCells="1">
                  <from>
                    <xdr:col>11</xdr:col>
                    <xdr:colOff>38100</xdr:colOff>
                    <xdr:row>18</xdr:row>
                    <xdr:rowOff>161925</xdr:rowOff>
                  </from>
                  <to>
                    <xdr:col>12</xdr:col>
                    <xdr:colOff>38100</xdr:colOff>
                    <xdr:row>20</xdr:row>
                    <xdr:rowOff>0</xdr:rowOff>
                  </to>
                </anchor>
              </controlPr>
            </control>
          </mc:Choice>
        </mc:AlternateContent>
        <mc:AlternateContent xmlns:mc="http://schemas.openxmlformats.org/markup-compatibility/2006">
          <mc:Choice Requires="x14">
            <control shapeId="5207" r:id="rId1038" name="Check Box 1111">
              <controlPr defaultSize="0" autoFill="0" autoLine="0" autoPict="0">
                <anchor moveWithCells="1">
                  <from>
                    <xdr:col>11</xdr:col>
                    <xdr:colOff>38100</xdr:colOff>
                    <xdr:row>18</xdr:row>
                    <xdr:rowOff>161925</xdr:rowOff>
                  </from>
                  <to>
                    <xdr:col>12</xdr:col>
                    <xdr:colOff>38100</xdr:colOff>
                    <xdr:row>20</xdr:row>
                    <xdr:rowOff>0</xdr:rowOff>
                  </to>
                </anchor>
              </controlPr>
            </control>
          </mc:Choice>
        </mc:AlternateContent>
        <mc:AlternateContent xmlns:mc="http://schemas.openxmlformats.org/markup-compatibility/2006">
          <mc:Choice Requires="x14">
            <control shapeId="5208" r:id="rId1039" name="Check Box 1112">
              <controlPr defaultSize="0" autoFill="0" autoLine="0" autoPict="0">
                <anchor moveWithCells="1">
                  <from>
                    <xdr:col>11</xdr:col>
                    <xdr:colOff>38100</xdr:colOff>
                    <xdr:row>18</xdr:row>
                    <xdr:rowOff>161925</xdr:rowOff>
                  </from>
                  <to>
                    <xdr:col>12</xdr:col>
                    <xdr:colOff>38100</xdr:colOff>
                    <xdr:row>20</xdr:row>
                    <xdr:rowOff>0</xdr:rowOff>
                  </to>
                </anchor>
              </controlPr>
            </control>
          </mc:Choice>
        </mc:AlternateContent>
        <mc:AlternateContent xmlns:mc="http://schemas.openxmlformats.org/markup-compatibility/2006">
          <mc:Choice Requires="x14">
            <control shapeId="5209" r:id="rId1040" name="Check Box 1113">
              <controlPr defaultSize="0" autoFill="0" autoLine="0" autoPict="0">
                <anchor moveWithCells="1">
                  <from>
                    <xdr:col>11</xdr:col>
                    <xdr:colOff>38100</xdr:colOff>
                    <xdr:row>19</xdr:row>
                    <xdr:rowOff>161925</xdr:rowOff>
                  </from>
                  <to>
                    <xdr:col>12</xdr:col>
                    <xdr:colOff>38100</xdr:colOff>
                    <xdr:row>21</xdr:row>
                    <xdr:rowOff>0</xdr:rowOff>
                  </to>
                </anchor>
              </controlPr>
            </control>
          </mc:Choice>
        </mc:AlternateContent>
        <mc:AlternateContent xmlns:mc="http://schemas.openxmlformats.org/markup-compatibility/2006">
          <mc:Choice Requires="x14">
            <control shapeId="5210" r:id="rId1041" name="Check Box 1114">
              <controlPr defaultSize="0" autoFill="0" autoLine="0" autoPict="0">
                <anchor moveWithCells="1">
                  <from>
                    <xdr:col>11</xdr:col>
                    <xdr:colOff>38100</xdr:colOff>
                    <xdr:row>19</xdr:row>
                    <xdr:rowOff>161925</xdr:rowOff>
                  </from>
                  <to>
                    <xdr:col>12</xdr:col>
                    <xdr:colOff>38100</xdr:colOff>
                    <xdr:row>21</xdr:row>
                    <xdr:rowOff>0</xdr:rowOff>
                  </to>
                </anchor>
              </controlPr>
            </control>
          </mc:Choice>
        </mc:AlternateContent>
        <mc:AlternateContent xmlns:mc="http://schemas.openxmlformats.org/markup-compatibility/2006">
          <mc:Choice Requires="x14">
            <control shapeId="5211" r:id="rId1042" name="Check Box 1115">
              <controlPr defaultSize="0" autoFill="0" autoLine="0" autoPict="0">
                <anchor moveWithCells="1">
                  <from>
                    <xdr:col>11</xdr:col>
                    <xdr:colOff>38100</xdr:colOff>
                    <xdr:row>19</xdr:row>
                    <xdr:rowOff>161925</xdr:rowOff>
                  </from>
                  <to>
                    <xdr:col>12</xdr:col>
                    <xdr:colOff>38100</xdr:colOff>
                    <xdr:row>21</xdr:row>
                    <xdr:rowOff>0</xdr:rowOff>
                  </to>
                </anchor>
              </controlPr>
            </control>
          </mc:Choice>
        </mc:AlternateContent>
        <mc:AlternateContent xmlns:mc="http://schemas.openxmlformats.org/markup-compatibility/2006">
          <mc:Choice Requires="x14">
            <control shapeId="5212" r:id="rId1043" name="Check Box 1116">
              <controlPr defaultSize="0" autoFill="0" autoLine="0" autoPict="0">
                <anchor moveWithCells="1">
                  <from>
                    <xdr:col>11</xdr:col>
                    <xdr:colOff>38100</xdr:colOff>
                    <xdr:row>19</xdr:row>
                    <xdr:rowOff>161925</xdr:rowOff>
                  </from>
                  <to>
                    <xdr:col>12</xdr:col>
                    <xdr:colOff>38100</xdr:colOff>
                    <xdr:row>21</xdr:row>
                    <xdr:rowOff>0</xdr:rowOff>
                  </to>
                </anchor>
              </controlPr>
            </control>
          </mc:Choice>
        </mc:AlternateContent>
        <mc:AlternateContent xmlns:mc="http://schemas.openxmlformats.org/markup-compatibility/2006">
          <mc:Choice Requires="x14">
            <control shapeId="5213" r:id="rId1044" name="Check Box 1117">
              <controlPr defaultSize="0" autoFill="0" autoLine="0" autoPict="0">
                <anchor moveWithCells="1">
                  <from>
                    <xdr:col>11</xdr:col>
                    <xdr:colOff>38100</xdr:colOff>
                    <xdr:row>20</xdr:row>
                    <xdr:rowOff>161925</xdr:rowOff>
                  </from>
                  <to>
                    <xdr:col>12</xdr:col>
                    <xdr:colOff>38100</xdr:colOff>
                    <xdr:row>22</xdr:row>
                    <xdr:rowOff>0</xdr:rowOff>
                  </to>
                </anchor>
              </controlPr>
            </control>
          </mc:Choice>
        </mc:AlternateContent>
        <mc:AlternateContent xmlns:mc="http://schemas.openxmlformats.org/markup-compatibility/2006">
          <mc:Choice Requires="x14">
            <control shapeId="5214" r:id="rId1045" name="Check Box 1118">
              <controlPr defaultSize="0" autoFill="0" autoLine="0" autoPict="0">
                <anchor moveWithCells="1">
                  <from>
                    <xdr:col>11</xdr:col>
                    <xdr:colOff>38100</xdr:colOff>
                    <xdr:row>20</xdr:row>
                    <xdr:rowOff>161925</xdr:rowOff>
                  </from>
                  <to>
                    <xdr:col>12</xdr:col>
                    <xdr:colOff>38100</xdr:colOff>
                    <xdr:row>22</xdr:row>
                    <xdr:rowOff>0</xdr:rowOff>
                  </to>
                </anchor>
              </controlPr>
            </control>
          </mc:Choice>
        </mc:AlternateContent>
        <mc:AlternateContent xmlns:mc="http://schemas.openxmlformats.org/markup-compatibility/2006">
          <mc:Choice Requires="x14">
            <control shapeId="5215" r:id="rId1046" name="Check Box 1119">
              <controlPr defaultSize="0" autoFill="0" autoLine="0" autoPict="0">
                <anchor moveWithCells="1">
                  <from>
                    <xdr:col>11</xdr:col>
                    <xdr:colOff>38100</xdr:colOff>
                    <xdr:row>19</xdr:row>
                    <xdr:rowOff>161925</xdr:rowOff>
                  </from>
                  <to>
                    <xdr:col>12</xdr:col>
                    <xdr:colOff>38100</xdr:colOff>
                    <xdr:row>21</xdr:row>
                    <xdr:rowOff>0</xdr:rowOff>
                  </to>
                </anchor>
              </controlPr>
            </control>
          </mc:Choice>
        </mc:AlternateContent>
        <mc:AlternateContent xmlns:mc="http://schemas.openxmlformats.org/markup-compatibility/2006">
          <mc:Choice Requires="x14">
            <control shapeId="5216" r:id="rId1047" name="Check Box 1120">
              <controlPr defaultSize="0" autoFill="0" autoLine="0" autoPict="0">
                <anchor moveWithCells="1">
                  <from>
                    <xdr:col>11</xdr:col>
                    <xdr:colOff>38100</xdr:colOff>
                    <xdr:row>19</xdr:row>
                    <xdr:rowOff>161925</xdr:rowOff>
                  </from>
                  <to>
                    <xdr:col>12</xdr:col>
                    <xdr:colOff>38100</xdr:colOff>
                    <xdr:row>21</xdr:row>
                    <xdr:rowOff>0</xdr:rowOff>
                  </to>
                </anchor>
              </controlPr>
            </control>
          </mc:Choice>
        </mc:AlternateContent>
        <mc:AlternateContent xmlns:mc="http://schemas.openxmlformats.org/markup-compatibility/2006">
          <mc:Choice Requires="x14">
            <control shapeId="5217" r:id="rId1048" name="Check Box 1121">
              <controlPr defaultSize="0" autoFill="0" autoLine="0" autoPict="0">
                <anchor moveWithCells="1">
                  <from>
                    <xdr:col>11</xdr:col>
                    <xdr:colOff>38100</xdr:colOff>
                    <xdr:row>19</xdr:row>
                    <xdr:rowOff>161925</xdr:rowOff>
                  </from>
                  <to>
                    <xdr:col>12</xdr:col>
                    <xdr:colOff>38100</xdr:colOff>
                    <xdr:row>21</xdr:row>
                    <xdr:rowOff>0</xdr:rowOff>
                  </to>
                </anchor>
              </controlPr>
            </control>
          </mc:Choice>
        </mc:AlternateContent>
        <mc:AlternateContent xmlns:mc="http://schemas.openxmlformats.org/markup-compatibility/2006">
          <mc:Choice Requires="x14">
            <control shapeId="5218" r:id="rId1049" name="Check Box 1122">
              <controlPr defaultSize="0" autoFill="0" autoLine="0" autoPict="0">
                <anchor moveWithCells="1">
                  <from>
                    <xdr:col>11</xdr:col>
                    <xdr:colOff>38100</xdr:colOff>
                    <xdr:row>20</xdr:row>
                    <xdr:rowOff>161925</xdr:rowOff>
                  </from>
                  <to>
                    <xdr:col>12</xdr:col>
                    <xdr:colOff>38100</xdr:colOff>
                    <xdr:row>22</xdr:row>
                    <xdr:rowOff>0</xdr:rowOff>
                  </to>
                </anchor>
              </controlPr>
            </control>
          </mc:Choice>
        </mc:AlternateContent>
        <mc:AlternateContent xmlns:mc="http://schemas.openxmlformats.org/markup-compatibility/2006">
          <mc:Choice Requires="x14">
            <control shapeId="5219" r:id="rId1050" name="Check Box 1123">
              <controlPr defaultSize="0" autoFill="0" autoLine="0" autoPict="0">
                <anchor moveWithCells="1">
                  <from>
                    <xdr:col>11</xdr:col>
                    <xdr:colOff>38100</xdr:colOff>
                    <xdr:row>20</xdr:row>
                    <xdr:rowOff>161925</xdr:rowOff>
                  </from>
                  <to>
                    <xdr:col>12</xdr:col>
                    <xdr:colOff>38100</xdr:colOff>
                    <xdr:row>22</xdr:row>
                    <xdr:rowOff>0</xdr:rowOff>
                  </to>
                </anchor>
              </controlPr>
            </control>
          </mc:Choice>
        </mc:AlternateContent>
        <mc:AlternateContent xmlns:mc="http://schemas.openxmlformats.org/markup-compatibility/2006">
          <mc:Choice Requires="x14">
            <control shapeId="5220" r:id="rId1051" name="Check Box 1124">
              <controlPr defaultSize="0" autoFill="0" autoLine="0" autoPict="0">
                <anchor moveWithCells="1">
                  <from>
                    <xdr:col>11</xdr:col>
                    <xdr:colOff>38100</xdr:colOff>
                    <xdr:row>20</xdr:row>
                    <xdr:rowOff>161925</xdr:rowOff>
                  </from>
                  <to>
                    <xdr:col>12</xdr:col>
                    <xdr:colOff>38100</xdr:colOff>
                    <xdr:row>22</xdr:row>
                    <xdr:rowOff>0</xdr:rowOff>
                  </to>
                </anchor>
              </controlPr>
            </control>
          </mc:Choice>
        </mc:AlternateContent>
        <mc:AlternateContent xmlns:mc="http://schemas.openxmlformats.org/markup-compatibility/2006">
          <mc:Choice Requires="x14">
            <control shapeId="5221" r:id="rId1052" name="Check Box 1125">
              <controlPr defaultSize="0" autoFill="0" autoLine="0" autoPict="0">
                <anchor moveWithCells="1">
                  <from>
                    <xdr:col>11</xdr:col>
                    <xdr:colOff>38100</xdr:colOff>
                    <xdr:row>20</xdr:row>
                    <xdr:rowOff>161925</xdr:rowOff>
                  </from>
                  <to>
                    <xdr:col>12</xdr:col>
                    <xdr:colOff>38100</xdr:colOff>
                    <xdr:row>22</xdr:row>
                    <xdr:rowOff>0</xdr:rowOff>
                  </to>
                </anchor>
              </controlPr>
            </control>
          </mc:Choice>
        </mc:AlternateContent>
        <mc:AlternateContent xmlns:mc="http://schemas.openxmlformats.org/markup-compatibility/2006">
          <mc:Choice Requires="x14">
            <control shapeId="5222" r:id="rId1053" name="Check Box 1126">
              <controlPr defaultSize="0" autoFill="0" autoLine="0" autoPict="0">
                <anchor moveWithCells="1">
                  <from>
                    <xdr:col>11</xdr:col>
                    <xdr:colOff>38100</xdr:colOff>
                    <xdr:row>20</xdr:row>
                    <xdr:rowOff>161925</xdr:rowOff>
                  </from>
                  <to>
                    <xdr:col>12</xdr:col>
                    <xdr:colOff>38100</xdr:colOff>
                    <xdr:row>22</xdr:row>
                    <xdr:rowOff>0</xdr:rowOff>
                  </to>
                </anchor>
              </controlPr>
            </control>
          </mc:Choice>
        </mc:AlternateContent>
        <mc:AlternateContent xmlns:mc="http://schemas.openxmlformats.org/markup-compatibility/2006">
          <mc:Choice Requires="x14">
            <control shapeId="5223" r:id="rId1054" name="Check Box 1127">
              <controlPr defaultSize="0" autoFill="0" autoLine="0" autoPict="0">
                <anchor moveWithCells="1">
                  <from>
                    <xdr:col>11</xdr:col>
                    <xdr:colOff>38100</xdr:colOff>
                    <xdr:row>20</xdr:row>
                    <xdr:rowOff>161925</xdr:rowOff>
                  </from>
                  <to>
                    <xdr:col>12</xdr:col>
                    <xdr:colOff>38100</xdr:colOff>
                    <xdr:row>22</xdr:row>
                    <xdr:rowOff>0</xdr:rowOff>
                  </to>
                </anchor>
              </controlPr>
            </control>
          </mc:Choice>
        </mc:AlternateContent>
        <mc:AlternateContent xmlns:mc="http://schemas.openxmlformats.org/markup-compatibility/2006">
          <mc:Choice Requires="x14">
            <control shapeId="5224" r:id="rId1055" name="Check Box 1128">
              <controlPr defaultSize="0" autoFill="0" autoLine="0" autoPict="0">
                <anchor moveWithCells="1">
                  <from>
                    <xdr:col>11</xdr:col>
                    <xdr:colOff>38100</xdr:colOff>
                    <xdr:row>20</xdr:row>
                    <xdr:rowOff>161925</xdr:rowOff>
                  </from>
                  <to>
                    <xdr:col>12</xdr:col>
                    <xdr:colOff>38100</xdr:colOff>
                    <xdr:row>22</xdr:row>
                    <xdr:rowOff>0</xdr:rowOff>
                  </to>
                </anchor>
              </controlPr>
            </control>
          </mc:Choice>
        </mc:AlternateContent>
        <mc:AlternateContent xmlns:mc="http://schemas.openxmlformats.org/markup-compatibility/2006">
          <mc:Choice Requires="x14">
            <control shapeId="5225" r:id="rId1056" name="Check Box 1129">
              <controlPr defaultSize="0" autoFill="0" autoLine="0" autoPict="0">
                <anchor moveWithCells="1">
                  <from>
                    <xdr:col>11</xdr:col>
                    <xdr:colOff>38100</xdr:colOff>
                    <xdr:row>20</xdr:row>
                    <xdr:rowOff>161925</xdr:rowOff>
                  </from>
                  <to>
                    <xdr:col>12</xdr:col>
                    <xdr:colOff>38100</xdr:colOff>
                    <xdr:row>22</xdr:row>
                    <xdr:rowOff>0</xdr:rowOff>
                  </to>
                </anchor>
              </controlPr>
            </control>
          </mc:Choice>
        </mc:AlternateContent>
        <mc:AlternateContent xmlns:mc="http://schemas.openxmlformats.org/markup-compatibility/2006">
          <mc:Choice Requires="x14">
            <control shapeId="5226" r:id="rId1057" name="Check Box 1130">
              <controlPr defaultSize="0" autoFill="0" autoLine="0" autoPict="0">
                <anchor moveWithCells="1">
                  <from>
                    <xdr:col>11</xdr:col>
                    <xdr:colOff>38100</xdr:colOff>
                    <xdr:row>20</xdr:row>
                    <xdr:rowOff>161925</xdr:rowOff>
                  </from>
                  <to>
                    <xdr:col>12</xdr:col>
                    <xdr:colOff>38100</xdr:colOff>
                    <xdr:row>22</xdr:row>
                    <xdr:rowOff>0</xdr:rowOff>
                  </to>
                </anchor>
              </controlPr>
            </control>
          </mc:Choice>
        </mc:AlternateContent>
        <mc:AlternateContent xmlns:mc="http://schemas.openxmlformats.org/markup-compatibility/2006">
          <mc:Choice Requires="x14">
            <control shapeId="5227" r:id="rId1058" name="Check Box 1131">
              <controlPr defaultSize="0" autoFill="0" autoLine="0" autoPict="0">
                <anchor moveWithCells="1">
                  <from>
                    <xdr:col>11</xdr:col>
                    <xdr:colOff>38100</xdr:colOff>
                    <xdr:row>21</xdr:row>
                    <xdr:rowOff>161925</xdr:rowOff>
                  </from>
                  <to>
                    <xdr:col>12</xdr:col>
                    <xdr:colOff>38100</xdr:colOff>
                    <xdr:row>23</xdr:row>
                    <xdr:rowOff>0</xdr:rowOff>
                  </to>
                </anchor>
              </controlPr>
            </control>
          </mc:Choice>
        </mc:AlternateContent>
        <mc:AlternateContent xmlns:mc="http://schemas.openxmlformats.org/markup-compatibility/2006">
          <mc:Choice Requires="x14">
            <control shapeId="5228" r:id="rId1059" name="Check Box 1132">
              <controlPr defaultSize="0" autoFill="0" autoLine="0" autoPict="0">
                <anchor moveWithCells="1">
                  <from>
                    <xdr:col>11</xdr:col>
                    <xdr:colOff>38100</xdr:colOff>
                    <xdr:row>21</xdr:row>
                    <xdr:rowOff>161925</xdr:rowOff>
                  </from>
                  <to>
                    <xdr:col>12</xdr:col>
                    <xdr:colOff>38100</xdr:colOff>
                    <xdr:row>23</xdr:row>
                    <xdr:rowOff>0</xdr:rowOff>
                  </to>
                </anchor>
              </controlPr>
            </control>
          </mc:Choice>
        </mc:AlternateContent>
        <mc:AlternateContent xmlns:mc="http://schemas.openxmlformats.org/markup-compatibility/2006">
          <mc:Choice Requires="x14">
            <control shapeId="5229" r:id="rId1060" name="Check Box 1133">
              <controlPr defaultSize="0" autoFill="0" autoLine="0" autoPict="0">
                <anchor moveWithCells="1">
                  <from>
                    <xdr:col>11</xdr:col>
                    <xdr:colOff>38100</xdr:colOff>
                    <xdr:row>20</xdr:row>
                    <xdr:rowOff>161925</xdr:rowOff>
                  </from>
                  <to>
                    <xdr:col>12</xdr:col>
                    <xdr:colOff>38100</xdr:colOff>
                    <xdr:row>22</xdr:row>
                    <xdr:rowOff>0</xdr:rowOff>
                  </to>
                </anchor>
              </controlPr>
            </control>
          </mc:Choice>
        </mc:AlternateContent>
        <mc:AlternateContent xmlns:mc="http://schemas.openxmlformats.org/markup-compatibility/2006">
          <mc:Choice Requires="x14">
            <control shapeId="5230" r:id="rId1061" name="Check Box 1134">
              <controlPr defaultSize="0" autoFill="0" autoLine="0" autoPict="0">
                <anchor moveWithCells="1">
                  <from>
                    <xdr:col>11</xdr:col>
                    <xdr:colOff>38100</xdr:colOff>
                    <xdr:row>20</xdr:row>
                    <xdr:rowOff>161925</xdr:rowOff>
                  </from>
                  <to>
                    <xdr:col>12</xdr:col>
                    <xdr:colOff>38100</xdr:colOff>
                    <xdr:row>22</xdr:row>
                    <xdr:rowOff>0</xdr:rowOff>
                  </to>
                </anchor>
              </controlPr>
            </control>
          </mc:Choice>
        </mc:AlternateContent>
        <mc:AlternateContent xmlns:mc="http://schemas.openxmlformats.org/markup-compatibility/2006">
          <mc:Choice Requires="x14">
            <control shapeId="5231" r:id="rId1062" name="Check Box 1135">
              <controlPr defaultSize="0" autoFill="0" autoLine="0" autoPict="0">
                <anchor moveWithCells="1">
                  <from>
                    <xdr:col>11</xdr:col>
                    <xdr:colOff>38100</xdr:colOff>
                    <xdr:row>20</xdr:row>
                    <xdr:rowOff>161925</xdr:rowOff>
                  </from>
                  <to>
                    <xdr:col>12</xdr:col>
                    <xdr:colOff>38100</xdr:colOff>
                    <xdr:row>22</xdr:row>
                    <xdr:rowOff>0</xdr:rowOff>
                  </to>
                </anchor>
              </controlPr>
            </control>
          </mc:Choice>
        </mc:AlternateContent>
        <mc:AlternateContent xmlns:mc="http://schemas.openxmlformats.org/markup-compatibility/2006">
          <mc:Choice Requires="x14">
            <control shapeId="5232" r:id="rId1063" name="Check Box 1136">
              <controlPr defaultSize="0" autoFill="0" autoLine="0" autoPict="0">
                <anchor moveWithCells="1">
                  <from>
                    <xdr:col>11</xdr:col>
                    <xdr:colOff>38100</xdr:colOff>
                    <xdr:row>21</xdr:row>
                    <xdr:rowOff>161925</xdr:rowOff>
                  </from>
                  <to>
                    <xdr:col>12</xdr:col>
                    <xdr:colOff>38100</xdr:colOff>
                    <xdr:row>23</xdr:row>
                    <xdr:rowOff>0</xdr:rowOff>
                  </to>
                </anchor>
              </controlPr>
            </control>
          </mc:Choice>
        </mc:AlternateContent>
        <mc:AlternateContent xmlns:mc="http://schemas.openxmlformats.org/markup-compatibility/2006">
          <mc:Choice Requires="x14">
            <control shapeId="5233" r:id="rId1064" name="Check Box 1137">
              <controlPr defaultSize="0" autoFill="0" autoLine="0" autoPict="0">
                <anchor moveWithCells="1">
                  <from>
                    <xdr:col>11</xdr:col>
                    <xdr:colOff>38100</xdr:colOff>
                    <xdr:row>21</xdr:row>
                    <xdr:rowOff>161925</xdr:rowOff>
                  </from>
                  <to>
                    <xdr:col>12</xdr:col>
                    <xdr:colOff>38100</xdr:colOff>
                    <xdr:row>23</xdr:row>
                    <xdr:rowOff>0</xdr:rowOff>
                  </to>
                </anchor>
              </controlPr>
            </control>
          </mc:Choice>
        </mc:AlternateContent>
        <mc:AlternateContent xmlns:mc="http://schemas.openxmlformats.org/markup-compatibility/2006">
          <mc:Choice Requires="x14">
            <control shapeId="5234" r:id="rId1065" name="Check Box 1138">
              <controlPr defaultSize="0" autoFill="0" autoLine="0" autoPict="0">
                <anchor moveWithCells="1">
                  <from>
                    <xdr:col>11</xdr:col>
                    <xdr:colOff>38100</xdr:colOff>
                    <xdr:row>21</xdr:row>
                    <xdr:rowOff>161925</xdr:rowOff>
                  </from>
                  <to>
                    <xdr:col>12</xdr:col>
                    <xdr:colOff>38100</xdr:colOff>
                    <xdr:row>23</xdr:row>
                    <xdr:rowOff>0</xdr:rowOff>
                  </to>
                </anchor>
              </controlPr>
            </control>
          </mc:Choice>
        </mc:AlternateContent>
        <mc:AlternateContent xmlns:mc="http://schemas.openxmlformats.org/markup-compatibility/2006">
          <mc:Choice Requires="x14">
            <control shapeId="5235" r:id="rId1066" name="Check Box 1139">
              <controlPr defaultSize="0" autoFill="0" autoLine="0" autoPict="0">
                <anchor moveWithCells="1">
                  <from>
                    <xdr:col>11</xdr:col>
                    <xdr:colOff>38100</xdr:colOff>
                    <xdr:row>21</xdr:row>
                    <xdr:rowOff>161925</xdr:rowOff>
                  </from>
                  <to>
                    <xdr:col>12</xdr:col>
                    <xdr:colOff>38100</xdr:colOff>
                    <xdr:row>23</xdr:row>
                    <xdr:rowOff>0</xdr:rowOff>
                  </to>
                </anchor>
              </controlPr>
            </control>
          </mc:Choice>
        </mc:AlternateContent>
        <mc:AlternateContent xmlns:mc="http://schemas.openxmlformats.org/markup-compatibility/2006">
          <mc:Choice Requires="x14">
            <control shapeId="5236" r:id="rId1067" name="Check Box 1140">
              <controlPr defaultSize="0" autoFill="0" autoLine="0" autoPict="0">
                <anchor moveWithCells="1">
                  <from>
                    <xdr:col>11</xdr:col>
                    <xdr:colOff>38100</xdr:colOff>
                    <xdr:row>21</xdr:row>
                    <xdr:rowOff>161925</xdr:rowOff>
                  </from>
                  <to>
                    <xdr:col>12</xdr:col>
                    <xdr:colOff>38100</xdr:colOff>
                    <xdr:row>23</xdr:row>
                    <xdr:rowOff>0</xdr:rowOff>
                  </to>
                </anchor>
              </controlPr>
            </control>
          </mc:Choice>
        </mc:AlternateContent>
        <mc:AlternateContent xmlns:mc="http://schemas.openxmlformats.org/markup-compatibility/2006">
          <mc:Choice Requires="x14">
            <control shapeId="5237" r:id="rId1068" name="Check Box 1141">
              <controlPr defaultSize="0" autoFill="0" autoLine="0" autoPict="0">
                <anchor moveWithCells="1">
                  <from>
                    <xdr:col>11</xdr:col>
                    <xdr:colOff>38100</xdr:colOff>
                    <xdr:row>21</xdr:row>
                    <xdr:rowOff>161925</xdr:rowOff>
                  </from>
                  <to>
                    <xdr:col>12</xdr:col>
                    <xdr:colOff>38100</xdr:colOff>
                    <xdr:row>23</xdr:row>
                    <xdr:rowOff>0</xdr:rowOff>
                  </to>
                </anchor>
              </controlPr>
            </control>
          </mc:Choice>
        </mc:AlternateContent>
        <mc:AlternateContent xmlns:mc="http://schemas.openxmlformats.org/markup-compatibility/2006">
          <mc:Choice Requires="x14">
            <control shapeId="5238" r:id="rId1069" name="Check Box 1142">
              <controlPr defaultSize="0" autoFill="0" autoLine="0" autoPict="0">
                <anchor moveWithCells="1">
                  <from>
                    <xdr:col>11</xdr:col>
                    <xdr:colOff>38100</xdr:colOff>
                    <xdr:row>21</xdr:row>
                    <xdr:rowOff>161925</xdr:rowOff>
                  </from>
                  <to>
                    <xdr:col>12</xdr:col>
                    <xdr:colOff>38100</xdr:colOff>
                    <xdr:row>23</xdr:row>
                    <xdr:rowOff>0</xdr:rowOff>
                  </to>
                </anchor>
              </controlPr>
            </control>
          </mc:Choice>
        </mc:AlternateContent>
        <mc:AlternateContent xmlns:mc="http://schemas.openxmlformats.org/markup-compatibility/2006">
          <mc:Choice Requires="x14">
            <control shapeId="5239" r:id="rId1070" name="Check Box 1143">
              <controlPr defaultSize="0" autoFill="0" autoLine="0" autoPict="0">
                <anchor moveWithCells="1">
                  <from>
                    <xdr:col>11</xdr:col>
                    <xdr:colOff>38100</xdr:colOff>
                    <xdr:row>21</xdr:row>
                    <xdr:rowOff>161925</xdr:rowOff>
                  </from>
                  <to>
                    <xdr:col>12</xdr:col>
                    <xdr:colOff>38100</xdr:colOff>
                    <xdr:row>23</xdr:row>
                    <xdr:rowOff>0</xdr:rowOff>
                  </to>
                </anchor>
              </controlPr>
            </control>
          </mc:Choice>
        </mc:AlternateContent>
        <mc:AlternateContent xmlns:mc="http://schemas.openxmlformats.org/markup-compatibility/2006">
          <mc:Choice Requires="x14">
            <control shapeId="5240" r:id="rId1071" name="Check Box 1144">
              <controlPr defaultSize="0" autoFill="0" autoLine="0" autoPict="0">
                <anchor moveWithCells="1">
                  <from>
                    <xdr:col>11</xdr:col>
                    <xdr:colOff>38100</xdr:colOff>
                    <xdr:row>21</xdr:row>
                    <xdr:rowOff>161925</xdr:rowOff>
                  </from>
                  <to>
                    <xdr:col>12</xdr:col>
                    <xdr:colOff>38100</xdr:colOff>
                    <xdr:row>23</xdr:row>
                    <xdr:rowOff>0</xdr:rowOff>
                  </to>
                </anchor>
              </controlPr>
            </control>
          </mc:Choice>
        </mc:AlternateContent>
        <mc:AlternateContent xmlns:mc="http://schemas.openxmlformats.org/markup-compatibility/2006">
          <mc:Choice Requires="x14">
            <control shapeId="5241" r:id="rId1072" name="Check Box 1145">
              <controlPr defaultSize="0" autoFill="0" autoLine="0" autoPict="0">
                <anchor moveWithCells="1">
                  <from>
                    <xdr:col>11</xdr:col>
                    <xdr:colOff>38100</xdr:colOff>
                    <xdr:row>22</xdr:row>
                    <xdr:rowOff>161925</xdr:rowOff>
                  </from>
                  <to>
                    <xdr:col>12</xdr:col>
                    <xdr:colOff>38100</xdr:colOff>
                    <xdr:row>24</xdr:row>
                    <xdr:rowOff>0</xdr:rowOff>
                  </to>
                </anchor>
              </controlPr>
            </control>
          </mc:Choice>
        </mc:AlternateContent>
        <mc:AlternateContent xmlns:mc="http://schemas.openxmlformats.org/markup-compatibility/2006">
          <mc:Choice Requires="x14">
            <control shapeId="5242" r:id="rId1073" name="Check Box 1146">
              <controlPr defaultSize="0" autoFill="0" autoLine="0" autoPict="0">
                <anchor moveWithCells="1">
                  <from>
                    <xdr:col>11</xdr:col>
                    <xdr:colOff>38100</xdr:colOff>
                    <xdr:row>22</xdr:row>
                    <xdr:rowOff>161925</xdr:rowOff>
                  </from>
                  <to>
                    <xdr:col>12</xdr:col>
                    <xdr:colOff>38100</xdr:colOff>
                    <xdr:row>24</xdr:row>
                    <xdr:rowOff>0</xdr:rowOff>
                  </to>
                </anchor>
              </controlPr>
            </control>
          </mc:Choice>
        </mc:AlternateContent>
        <mc:AlternateContent xmlns:mc="http://schemas.openxmlformats.org/markup-compatibility/2006">
          <mc:Choice Requires="x14">
            <control shapeId="5243" r:id="rId1074" name="Check Box 1147">
              <controlPr defaultSize="0" autoFill="0" autoLine="0" autoPict="0">
                <anchor moveWithCells="1">
                  <from>
                    <xdr:col>11</xdr:col>
                    <xdr:colOff>38100</xdr:colOff>
                    <xdr:row>21</xdr:row>
                    <xdr:rowOff>161925</xdr:rowOff>
                  </from>
                  <to>
                    <xdr:col>12</xdr:col>
                    <xdr:colOff>38100</xdr:colOff>
                    <xdr:row>23</xdr:row>
                    <xdr:rowOff>0</xdr:rowOff>
                  </to>
                </anchor>
              </controlPr>
            </control>
          </mc:Choice>
        </mc:AlternateContent>
        <mc:AlternateContent xmlns:mc="http://schemas.openxmlformats.org/markup-compatibility/2006">
          <mc:Choice Requires="x14">
            <control shapeId="5244" r:id="rId1075" name="Check Box 1148">
              <controlPr defaultSize="0" autoFill="0" autoLine="0" autoPict="0">
                <anchor moveWithCells="1">
                  <from>
                    <xdr:col>11</xdr:col>
                    <xdr:colOff>38100</xdr:colOff>
                    <xdr:row>21</xdr:row>
                    <xdr:rowOff>161925</xdr:rowOff>
                  </from>
                  <to>
                    <xdr:col>12</xdr:col>
                    <xdr:colOff>38100</xdr:colOff>
                    <xdr:row>23</xdr:row>
                    <xdr:rowOff>0</xdr:rowOff>
                  </to>
                </anchor>
              </controlPr>
            </control>
          </mc:Choice>
        </mc:AlternateContent>
        <mc:AlternateContent xmlns:mc="http://schemas.openxmlformats.org/markup-compatibility/2006">
          <mc:Choice Requires="x14">
            <control shapeId="5245" r:id="rId1076" name="Check Box 1149">
              <controlPr defaultSize="0" autoFill="0" autoLine="0" autoPict="0">
                <anchor moveWithCells="1">
                  <from>
                    <xdr:col>11</xdr:col>
                    <xdr:colOff>38100</xdr:colOff>
                    <xdr:row>21</xdr:row>
                    <xdr:rowOff>161925</xdr:rowOff>
                  </from>
                  <to>
                    <xdr:col>12</xdr:col>
                    <xdr:colOff>38100</xdr:colOff>
                    <xdr:row>23</xdr:row>
                    <xdr:rowOff>0</xdr:rowOff>
                  </to>
                </anchor>
              </controlPr>
            </control>
          </mc:Choice>
        </mc:AlternateContent>
        <mc:AlternateContent xmlns:mc="http://schemas.openxmlformats.org/markup-compatibility/2006">
          <mc:Choice Requires="x14">
            <control shapeId="5246" r:id="rId1077" name="Check Box 1150">
              <controlPr defaultSize="0" autoFill="0" autoLine="0" autoPict="0">
                <anchor moveWithCells="1">
                  <from>
                    <xdr:col>11</xdr:col>
                    <xdr:colOff>38100</xdr:colOff>
                    <xdr:row>22</xdr:row>
                    <xdr:rowOff>161925</xdr:rowOff>
                  </from>
                  <to>
                    <xdr:col>12</xdr:col>
                    <xdr:colOff>38100</xdr:colOff>
                    <xdr:row>24</xdr:row>
                    <xdr:rowOff>0</xdr:rowOff>
                  </to>
                </anchor>
              </controlPr>
            </control>
          </mc:Choice>
        </mc:AlternateContent>
        <mc:AlternateContent xmlns:mc="http://schemas.openxmlformats.org/markup-compatibility/2006">
          <mc:Choice Requires="x14">
            <control shapeId="5247" r:id="rId1078" name="Check Box 1151">
              <controlPr defaultSize="0" autoFill="0" autoLine="0" autoPict="0">
                <anchor moveWithCells="1">
                  <from>
                    <xdr:col>11</xdr:col>
                    <xdr:colOff>38100</xdr:colOff>
                    <xdr:row>22</xdr:row>
                    <xdr:rowOff>161925</xdr:rowOff>
                  </from>
                  <to>
                    <xdr:col>12</xdr:col>
                    <xdr:colOff>38100</xdr:colOff>
                    <xdr:row>24</xdr:row>
                    <xdr:rowOff>0</xdr:rowOff>
                  </to>
                </anchor>
              </controlPr>
            </control>
          </mc:Choice>
        </mc:AlternateContent>
        <mc:AlternateContent xmlns:mc="http://schemas.openxmlformats.org/markup-compatibility/2006">
          <mc:Choice Requires="x14">
            <control shapeId="5248" r:id="rId1079" name="Check Box 1152">
              <controlPr defaultSize="0" autoFill="0" autoLine="0" autoPict="0">
                <anchor moveWithCells="1">
                  <from>
                    <xdr:col>11</xdr:col>
                    <xdr:colOff>38100</xdr:colOff>
                    <xdr:row>22</xdr:row>
                    <xdr:rowOff>161925</xdr:rowOff>
                  </from>
                  <to>
                    <xdr:col>12</xdr:col>
                    <xdr:colOff>38100</xdr:colOff>
                    <xdr:row>24</xdr:row>
                    <xdr:rowOff>0</xdr:rowOff>
                  </to>
                </anchor>
              </controlPr>
            </control>
          </mc:Choice>
        </mc:AlternateContent>
        <mc:AlternateContent xmlns:mc="http://schemas.openxmlformats.org/markup-compatibility/2006">
          <mc:Choice Requires="x14">
            <control shapeId="5249" r:id="rId1080" name="Check Box 1153">
              <controlPr defaultSize="0" autoFill="0" autoLine="0" autoPict="0">
                <anchor moveWithCells="1">
                  <from>
                    <xdr:col>11</xdr:col>
                    <xdr:colOff>38100</xdr:colOff>
                    <xdr:row>22</xdr:row>
                    <xdr:rowOff>161925</xdr:rowOff>
                  </from>
                  <to>
                    <xdr:col>12</xdr:col>
                    <xdr:colOff>38100</xdr:colOff>
                    <xdr:row>24</xdr:row>
                    <xdr:rowOff>0</xdr:rowOff>
                  </to>
                </anchor>
              </controlPr>
            </control>
          </mc:Choice>
        </mc:AlternateContent>
        <mc:AlternateContent xmlns:mc="http://schemas.openxmlformats.org/markup-compatibility/2006">
          <mc:Choice Requires="x14">
            <control shapeId="5250" r:id="rId1081" name="Check Box 1154">
              <controlPr defaultSize="0" autoFill="0" autoLine="0" autoPict="0">
                <anchor moveWithCells="1">
                  <from>
                    <xdr:col>11</xdr:col>
                    <xdr:colOff>38100</xdr:colOff>
                    <xdr:row>22</xdr:row>
                    <xdr:rowOff>161925</xdr:rowOff>
                  </from>
                  <to>
                    <xdr:col>12</xdr:col>
                    <xdr:colOff>38100</xdr:colOff>
                    <xdr:row>24</xdr:row>
                    <xdr:rowOff>0</xdr:rowOff>
                  </to>
                </anchor>
              </controlPr>
            </control>
          </mc:Choice>
        </mc:AlternateContent>
        <mc:AlternateContent xmlns:mc="http://schemas.openxmlformats.org/markup-compatibility/2006">
          <mc:Choice Requires="x14">
            <control shapeId="5251" r:id="rId1082" name="Check Box 1155">
              <controlPr defaultSize="0" autoFill="0" autoLine="0" autoPict="0">
                <anchor moveWithCells="1">
                  <from>
                    <xdr:col>11</xdr:col>
                    <xdr:colOff>38100</xdr:colOff>
                    <xdr:row>22</xdr:row>
                    <xdr:rowOff>161925</xdr:rowOff>
                  </from>
                  <to>
                    <xdr:col>12</xdr:col>
                    <xdr:colOff>38100</xdr:colOff>
                    <xdr:row>24</xdr:row>
                    <xdr:rowOff>0</xdr:rowOff>
                  </to>
                </anchor>
              </controlPr>
            </control>
          </mc:Choice>
        </mc:AlternateContent>
        <mc:AlternateContent xmlns:mc="http://schemas.openxmlformats.org/markup-compatibility/2006">
          <mc:Choice Requires="x14">
            <control shapeId="5252" r:id="rId1083" name="Check Box 1156">
              <controlPr defaultSize="0" autoFill="0" autoLine="0" autoPict="0">
                <anchor moveWithCells="1">
                  <from>
                    <xdr:col>11</xdr:col>
                    <xdr:colOff>38100</xdr:colOff>
                    <xdr:row>22</xdr:row>
                    <xdr:rowOff>161925</xdr:rowOff>
                  </from>
                  <to>
                    <xdr:col>12</xdr:col>
                    <xdr:colOff>38100</xdr:colOff>
                    <xdr:row>24</xdr:row>
                    <xdr:rowOff>0</xdr:rowOff>
                  </to>
                </anchor>
              </controlPr>
            </control>
          </mc:Choice>
        </mc:AlternateContent>
        <mc:AlternateContent xmlns:mc="http://schemas.openxmlformats.org/markup-compatibility/2006">
          <mc:Choice Requires="x14">
            <control shapeId="5253" r:id="rId1084" name="Check Box 1157">
              <controlPr defaultSize="0" autoFill="0" autoLine="0" autoPict="0">
                <anchor moveWithCells="1">
                  <from>
                    <xdr:col>11</xdr:col>
                    <xdr:colOff>38100</xdr:colOff>
                    <xdr:row>22</xdr:row>
                    <xdr:rowOff>161925</xdr:rowOff>
                  </from>
                  <to>
                    <xdr:col>12</xdr:col>
                    <xdr:colOff>38100</xdr:colOff>
                    <xdr:row>24</xdr:row>
                    <xdr:rowOff>0</xdr:rowOff>
                  </to>
                </anchor>
              </controlPr>
            </control>
          </mc:Choice>
        </mc:AlternateContent>
        <mc:AlternateContent xmlns:mc="http://schemas.openxmlformats.org/markup-compatibility/2006">
          <mc:Choice Requires="x14">
            <control shapeId="5254" r:id="rId1085" name="Check Box 1158">
              <controlPr defaultSize="0" autoFill="0" autoLine="0" autoPict="0">
                <anchor moveWithCells="1">
                  <from>
                    <xdr:col>11</xdr:col>
                    <xdr:colOff>38100</xdr:colOff>
                    <xdr:row>22</xdr:row>
                    <xdr:rowOff>161925</xdr:rowOff>
                  </from>
                  <to>
                    <xdr:col>12</xdr:col>
                    <xdr:colOff>38100</xdr:colOff>
                    <xdr:row>24</xdr:row>
                    <xdr:rowOff>0</xdr:rowOff>
                  </to>
                </anchor>
              </controlPr>
            </control>
          </mc:Choice>
        </mc:AlternateContent>
        <mc:AlternateContent xmlns:mc="http://schemas.openxmlformats.org/markup-compatibility/2006">
          <mc:Choice Requires="x14">
            <control shapeId="5255" r:id="rId1086" name="Check Box 1159">
              <controlPr defaultSize="0" autoFill="0" autoLine="0" autoPict="0">
                <anchor moveWithCells="1">
                  <from>
                    <xdr:col>11</xdr:col>
                    <xdr:colOff>38100</xdr:colOff>
                    <xdr:row>23</xdr:row>
                    <xdr:rowOff>161925</xdr:rowOff>
                  </from>
                  <to>
                    <xdr:col>12</xdr:col>
                    <xdr:colOff>38100</xdr:colOff>
                    <xdr:row>25</xdr:row>
                    <xdr:rowOff>0</xdr:rowOff>
                  </to>
                </anchor>
              </controlPr>
            </control>
          </mc:Choice>
        </mc:AlternateContent>
        <mc:AlternateContent xmlns:mc="http://schemas.openxmlformats.org/markup-compatibility/2006">
          <mc:Choice Requires="x14">
            <control shapeId="5256" r:id="rId1087" name="Check Box 1160">
              <controlPr defaultSize="0" autoFill="0" autoLine="0" autoPict="0">
                <anchor moveWithCells="1">
                  <from>
                    <xdr:col>11</xdr:col>
                    <xdr:colOff>38100</xdr:colOff>
                    <xdr:row>23</xdr:row>
                    <xdr:rowOff>161925</xdr:rowOff>
                  </from>
                  <to>
                    <xdr:col>12</xdr:col>
                    <xdr:colOff>38100</xdr:colOff>
                    <xdr:row>25</xdr:row>
                    <xdr:rowOff>0</xdr:rowOff>
                  </to>
                </anchor>
              </controlPr>
            </control>
          </mc:Choice>
        </mc:AlternateContent>
        <mc:AlternateContent xmlns:mc="http://schemas.openxmlformats.org/markup-compatibility/2006">
          <mc:Choice Requires="x14">
            <control shapeId="5257" r:id="rId1088" name="Check Box 1161">
              <controlPr defaultSize="0" autoFill="0" autoLine="0" autoPict="0">
                <anchor moveWithCells="1">
                  <from>
                    <xdr:col>11</xdr:col>
                    <xdr:colOff>38100</xdr:colOff>
                    <xdr:row>22</xdr:row>
                    <xdr:rowOff>161925</xdr:rowOff>
                  </from>
                  <to>
                    <xdr:col>12</xdr:col>
                    <xdr:colOff>38100</xdr:colOff>
                    <xdr:row>24</xdr:row>
                    <xdr:rowOff>0</xdr:rowOff>
                  </to>
                </anchor>
              </controlPr>
            </control>
          </mc:Choice>
        </mc:AlternateContent>
        <mc:AlternateContent xmlns:mc="http://schemas.openxmlformats.org/markup-compatibility/2006">
          <mc:Choice Requires="x14">
            <control shapeId="5258" r:id="rId1089" name="Check Box 1162">
              <controlPr defaultSize="0" autoFill="0" autoLine="0" autoPict="0">
                <anchor moveWithCells="1">
                  <from>
                    <xdr:col>11</xdr:col>
                    <xdr:colOff>38100</xdr:colOff>
                    <xdr:row>22</xdr:row>
                    <xdr:rowOff>161925</xdr:rowOff>
                  </from>
                  <to>
                    <xdr:col>12</xdr:col>
                    <xdr:colOff>38100</xdr:colOff>
                    <xdr:row>24</xdr:row>
                    <xdr:rowOff>0</xdr:rowOff>
                  </to>
                </anchor>
              </controlPr>
            </control>
          </mc:Choice>
        </mc:AlternateContent>
        <mc:AlternateContent xmlns:mc="http://schemas.openxmlformats.org/markup-compatibility/2006">
          <mc:Choice Requires="x14">
            <control shapeId="5259" r:id="rId1090" name="Check Box 1163">
              <controlPr defaultSize="0" autoFill="0" autoLine="0" autoPict="0">
                <anchor moveWithCells="1">
                  <from>
                    <xdr:col>11</xdr:col>
                    <xdr:colOff>38100</xdr:colOff>
                    <xdr:row>22</xdr:row>
                    <xdr:rowOff>161925</xdr:rowOff>
                  </from>
                  <to>
                    <xdr:col>12</xdr:col>
                    <xdr:colOff>38100</xdr:colOff>
                    <xdr:row>24</xdr:row>
                    <xdr:rowOff>0</xdr:rowOff>
                  </to>
                </anchor>
              </controlPr>
            </control>
          </mc:Choice>
        </mc:AlternateContent>
        <mc:AlternateContent xmlns:mc="http://schemas.openxmlformats.org/markup-compatibility/2006">
          <mc:Choice Requires="x14">
            <control shapeId="5260" r:id="rId1091" name="Check Box 1164">
              <controlPr defaultSize="0" autoFill="0" autoLine="0" autoPict="0">
                <anchor moveWithCells="1">
                  <from>
                    <xdr:col>11</xdr:col>
                    <xdr:colOff>38100</xdr:colOff>
                    <xdr:row>23</xdr:row>
                    <xdr:rowOff>161925</xdr:rowOff>
                  </from>
                  <to>
                    <xdr:col>12</xdr:col>
                    <xdr:colOff>38100</xdr:colOff>
                    <xdr:row>25</xdr:row>
                    <xdr:rowOff>0</xdr:rowOff>
                  </to>
                </anchor>
              </controlPr>
            </control>
          </mc:Choice>
        </mc:AlternateContent>
        <mc:AlternateContent xmlns:mc="http://schemas.openxmlformats.org/markup-compatibility/2006">
          <mc:Choice Requires="x14">
            <control shapeId="5261" r:id="rId1092" name="Check Box 1165">
              <controlPr defaultSize="0" autoFill="0" autoLine="0" autoPict="0">
                <anchor moveWithCells="1">
                  <from>
                    <xdr:col>11</xdr:col>
                    <xdr:colOff>38100</xdr:colOff>
                    <xdr:row>23</xdr:row>
                    <xdr:rowOff>161925</xdr:rowOff>
                  </from>
                  <to>
                    <xdr:col>12</xdr:col>
                    <xdr:colOff>38100</xdr:colOff>
                    <xdr:row>25</xdr:row>
                    <xdr:rowOff>0</xdr:rowOff>
                  </to>
                </anchor>
              </controlPr>
            </control>
          </mc:Choice>
        </mc:AlternateContent>
        <mc:AlternateContent xmlns:mc="http://schemas.openxmlformats.org/markup-compatibility/2006">
          <mc:Choice Requires="x14">
            <control shapeId="5262" r:id="rId1093" name="Check Box 1166">
              <controlPr defaultSize="0" autoFill="0" autoLine="0" autoPict="0">
                <anchor moveWithCells="1">
                  <from>
                    <xdr:col>11</xdr:col>
                    <xdr:colOff>38100</xdr:colOff>
                    <xdr:row>23</xdr:row>
                    <xdr:rowOff>161925</xdr:rowOff>
                  </from>
                  <to>
                    <xdr:col>12</xdr:col>
                    <xdr:colOff>38100</xdr:colOff>
                    <xdr:row>25</xdr:row>
                    <xdr:rowOff>0</xdr:rowOff>
                  </to>
                </anchor>
              </controlPr>
            </control>
          </mc:Choice>
        </mc:AlternateContent>
        <mc:AlternateContent xmlns:mc="http://schemas.openxmlformats.org/markup-compatibility/2006">
          <mc:Choice Requires="x14">
            <control shapeId="5263" r:id="rId1094" name="Check Box 1167">
              <controlPr defaultSize="0" autoFill="0" autoLine="0" autoPict="0">
                <anchor moveWithCells="1">
                  <from>
                    <xdr:col>11</xdr:col>
                    <xdr:colOff>38100</xdr:colOff>
                    <xdr:row>23</xdr:row>
                    <xdr:rowOff>161925</xdr:rowOff>
                  </from>
                  <to>
                    <xdr:col>12</xdr:col>
                    <xdr:colOff>38100</xdr:colOff>
                    <xdr:row>25</xdr:row>
                    <xdr:rowOff>0</xdr:rowOff>
                  </to>
                </anchor>
              </controlPr>
            </control>
          </mc:Choice>
        </mc:AlternateContent>
        <mc:AlternateContent xmlns:mc="http://schemas.openxmlformats.org/markup-compatibility/2006">
          <mc:Choice Requires="x14">
            <control shapeId="5264" r:id="rId1095" name="Check Box 1168">
              <controlPr defaultSize="0" autoFill="0" autoLine="0" autoPict="0">
                <anchor moveWithCells="1">
                  <from>
                    <xdr:col>11</xdr:col>
                    <xdr:colOff>38100</xdr:colOff>
                    <xdr:row>23</xdr:row>
                    <xdr:rowOff>161925</xdr:rowOff>
                  </from>
                  <to>
                    <xdr:col>12</xdr:col>
                    <xdr:colOff>38100</xdr:colOff>
                    <xdr:row>25</xdr:row>
                    <xdr:rowOff>0</xdr:rowOff>
                  </to>
                </anchor>
              </controlPr>
            </control>
          </mc:Choice>
        </mc:AlternateContent>
        <mc:AlternateContent xmlns:mc="http://schemas.openxmlformats.org/markup-compatibility/2006">
          <mc:Choice Requires="x14">
            <control shapeId="5265" r:id="rId1096" name="Check Box 1169">
              <controlPr defaultSize="0" autoFill="0" autoLine="0" autoPict="0">
                <anchor moveWithCells="1">
                  <from>
                    <xdr:col>11</xdr:col>
                    <xdr:colOff>38100</xdr:colOff>
                    <xdr:row>23</xdr:row>
                    <xdr:rowOff>161925</xdr:rowOff>
                  </from>
                  <to>
                    <xdr:col>12</xdr:col>
                    <xdr:colOff>38100</xdr:colOff>
                    <xdr:row>25</xdr:row>
                    <xdr:rowOff>0</xdr:rowOff>
                  </to>
                </anchor>
              </controlPr>
            </control>
          </mc:Choice>
        </mc:AlternateContent>
        <mc:AlternateContent xmlns:mc="http://schemas.openxmlformats.org/markup-compatibility/2006">
          <mc:Choice Requires="x14">
            <control shapeId="5266" r:id="rId1097" name="Check Box 1170">
              <controlPr defaultSize="0" autoFill="0" autoLine="0" autoPict="0">
                <anchor moveWithCells="1">
                  <from>
                    <xdr:col>11</xdr:col>
                    <xdr:colOff>38100</xdr:colOff>
                    <xdr:row>23</xdr:row>
                    <xdr:rowOff>161925</xdr:rowOff>
                  </from>
                  <to>
                    <xdr:col>12</xdr:col>
                    <xdr:colOff>38100</xdr:colOff>
                    <xdr:row>25</xdr:row>
                    <xdr:rowOff>0</xdr:rowOff>
                  </to>
                </anchor>
              </controlPr>
            </control>
          </mc:Choice>
        </mc:AlternateContent>
        <mc:AlternateContent xmlns:mc="http://schemas.openxmlformats.org/markup-compatibility/2006">
          <mc:Choice Requires="x14">
            <control shapeId="5267" r:id="rId1098" name="Check Box 1171">
              <controlPr defaultSize="0" autoFill="0" autoLine="0" autoPict="0">
                <anchor moveWithCells="1">
                  <from>
                    <xdr:col>11</xdr:col>
                    <xdr:colOff>38100</xdr:colOff>
                    <xdr:row>23</xdr:row>
                    <xdr:rowOff>161925</xdr:rowOff>
                  </from>
                  <to>
                    <xdr:col>12</xdr:col>
                    <xdr:colOff>38100</xdr:colOff>
                    <xdr:row>25</xdr:row>
                    <xdr:rowOff>0</xdr:rowOff>
                  </to>
                </anchor>
              </controlPr>
            </control>
          </mc:Choice>
        </mc:AlternateContent>
        <mc:AlternateContent xmlns:mc="http://schemas.openxmlformats.org/markup-compatibility/2006">
          <mc:Choice Requires="x14">
            <control shapeId="5268" r:id="rId1099" name="Check Box 1172">
              <controlPr defaultSize="0" autoFill="0" autoLine="0" autoPict="0">
                <anchor moveWithCells="1">
                  <from>
                    <xdr:col>11</xdr:col>
                    <xdr:colOff>38100</xdr:colOff>
                    <xdr:row>23</xdr:row>
                    <xdr:rowOff>161925</xdr:rowOff>
                  </from>
                  <to>
                    <xdr:col>12</xdr:col>
                    <xdr:colOff>38100</xdr:colOff>
                    <xdr:row>25</xdr:row>
                    <xdr:rowOff>0</xdr:rowOff>
                  </to>
                </anchor>
              </controlPr>
            </control>
          </mc:Choice>
        </mc:AlternateContent>
        <mc:AlternateContent xmlns:mc="http://schemas.openxmlformats.org/markup-compatibility/2006">
          <mc:Choice Requires="x14">
            <control shapeId="5269" r:id="rId1100" name="Check Box 1173">
              <controlPr defaultSize="0" autoFill="0" autoLine="0" autoPict="0">
                <anchor moveWithCells="1">
                  <from>
                    <xdr:col>11</xdr:col>
                    <xdr:colOff>38100</xdr:colOff>
                    <xdr:row>24</xdr:row>
                    <xdr:rowOff>161925</xdr:rowOff>
                  </from>
                  <to>
                    <xdr:col>12</xdr:col>
                    <xdr:colOff>38100</xdr:colOff>
                    <xdr:row>26</xdr:row>
                    <xdr:rowOff>0</xdr:rowOff>
                  </to>
                </anchor>
              </controlPr>
            </control>
          </mc:Choice>
        </mc:AlternateContent>
        <mc:AlternateContent xmlns:mc="http://schemas.openxmlformats.org/markup-compatibility/2006">
          <mc:Choice Requires="x14">
            <control shapeId="5270" r:id="rId1101" name="Check Box 1174">
              <controlPr defaultSize="0" autoFill="0" autoLine="0" autoPict="0">
                <anchor moveWithCells="1">
                  <from>
                    <xdr:col>11</xdr:col>
                    <xdr:colOff>38100</xdr:colOff>
                    <xdr:row>24</xdr:row>
                    <xdr:rowOff>161925</xdr:rowOff>
                  </from>
                  <to>
                    <xdr:col>12</xdr:col>
                    <xdr:colOff>38100</xdr:colOff>
                    <xdr:row>26</xdr:row>
                    <xdr:rowOff>0</xdr:rowOff>
                  </to>
                </anchor>
              </controlPr>
            </control>
          </mc:Choice>
        </mc:AlternateContent>
        <mc:AlternateContent xmlns:mc="http://schemas.openxmlformats.org/markup-compatibility/2006">
          <mc:Choice Requires="x14">
            <control shapeId="5271" r:id="rId1102" name="Check Box 1175">
              <controlPr defaultSize="0" autoFill="0" autoLine="0" autoPict="0">
                <anchor moveWithCells="1">
                  <from>
                    <xdr:col>11</xdr:col>
                    <xdr:colOff>38100</xdr:colOff>
                    <xdr:row>23</xdr:row>
                    <xdr:rowOff>161925</xdr:rowOff>
                  </from>
                  <to>
                    <xdr:col>12</xdr:col>
                    <xdr:colOff>38100</xdr:colOff>
                    <xdr:row>25</xdr:row>
                    <xdr:rowOff>0</xdr:rowOff>
                  </to>
                </anchor>
              </controlPr>
            </control>
          </mc:Choice>
        </mc:AlternateContent>
        <mc:AlternateContent xmlns:mc="http://schemas.openxmlformats.org/markup-compatibility/2006">
          <mc:Choice Requires="x14">
            <control shapeId="5272" r:id="rId1103" name="Check Box 1176">
              <controlPr defaultSize="0" autoFill="0" autoLine="0" autoPict="0">
                <anchor moveWithCells="1">
                  <from>
                    <xdr:col>11</xdr:col>
                    <xdr:colOff>38100</xdr:colOff>
                    <xdr:row>23</xdr:row>
                    <xdr:rowOff>161925</xdr:rowOff>
                  </from>
                  <to>
                    <xdr:col>12</xdr:col>
                    <xdr:colOff>38100</xdr:colOff>
                    <xdr:row>25</xdr:row>
                    <xdr:rowOff>0</xdr:rowOff>
                  </to>
                </anchor>
              </controlPr>
            </control>
          </mc:Choice>
        </mc:AlternateContent>
        <mc:AlternateContent xmlns:mc="http://schemas.openxmlformats.org/markup-compatibility/2006">
          <mc:Choice Requires="x14">
            <control shapeId="5273" r:id="rId1104" name="Check Box 1177">
              <controlPr defaultSize="0" autoFill="0" autoLine="0" autoPict="0">
                <anchor moveWithCells="1">
                  <from>
                    <xdr:col>11</xdr:col>
                    <xdr:colOff>38100</xdr:colOff>
                    <xdr:row>23</xdr:row>
                    <xdr:rowOff>161925</xdr:rowOff>
                  </from>
                  <to>
                    <xdr:col>12</xdr:col>
                    <xdr:colOff>38100</xdr:colOff>
                    <xdr:row>25</xdr:row>
                    <xdr:rowOff>0</xdr:rowOff>
                  </to>
                </anchor>
              </controlPr>
            </control>
          </mc:Choice>
        </mc:AlternateContent>
        <mc:AlternateContent xmlns:mc="http://schemas.openxmlformats.org/markup-compatibility/2006">
          <mc:Choice Requires="x14">
            <control shapeId="5274" r:id="rId1105" name="Check Box 1178">
              <controlPr defaultSize="0" autoFill="0" autoLine="0" autoPict="0">
                <anchor moveWithCells="1">
                  <from>
                    <xdr:col>11</xdr:col>
                    <xdr:colOff>38100</xdr:colOff>
                    <xdr:row>24</xdr:row>
                    <xdr:rowOff>161925</xdr:rowOff>
                  </from>
                  <to>
                    <xdr:col>12</xdr:col>
                    <xdr:colOff>38100</xdr:colOff>
                    <xdr:row>26</xdr:row>
                    <xdr:rowOff>0</xdr:rowOff>
                  </to>
                </anchor>
              </controlPr>
            </control>
          </mc:Choice>
        </mc:AlternateContent>
        <mc:AlternateContent xmlns:mc="http://schemas.openxmlformats.org/markup-compatibility/2006">
          <mc:Choice Requires="x14">
            <control shapeId="5275" r:id="rId1106" name="Check Box 1179">
              <controlPr defaultSize="0" autoFill="0" autoLine="0" autoPict="0">
                <anchor moveWithCells="1">
                  <from>
                    <xdr:col>11</xdr:col>
                    <xdr:colOff>38100</xdr:colOff>
                    <xdr:row>24</xdr:row>
                    <xdr:rowOff>161925</xdr:rowOff>
                  </from>
                  <to>
                    <xdr:col>12</xdr:col>
                    <xdr:colOff>38100</xdr:colOff>
                    <xdr:row>26</xdr:row>
                    <xdr:rowOff>0</xdr:rowOff>
                  </to>
                </anchor>
              </controlPr>
            </control>
          </mc:Choice>
        </mc:AlternateContent>
        <mc:AlternateContent xmlns:mc="http://schemas.openxmlformats.org/markup-compatibility/2006">
          <mc:Choice Requires="x14">
            <control shapeId="5276" r:id="rId1107" name="Check Box 1180">
              <controlPr defaultSize="0" autoFill="0" autoLine="0" autoPict="0">
                <anchor moveWithCells="1">
                  <from>
                    <xdr:col>11</xdr:col>
                    <xdr:colOff>38100</xdr:colOff>
                    <xdr:row>24</xdr:row>
                    <xdr:rowOff>161925</xdr:rowOff>
                  </from>
                  <to>
                    <xdr:col>12</xdr:col>
                    <xdr:colOff>38100</xdr:colOff>
                    <xdr:row>26</xdr:row>
                    <xdr:rowOff>0</xdr:rowOff>
                  </to>
                </anchor>
              </controlPr>
            </control>
          </mc:Choice>
        </mc:AlternateContent>
        <mc:AlternateContent xmlns:mc="http://schemas.openxmlformats.org/markup-compatibility/2006">
          <mc:Choice Requires="x14">
            <control shapeId="5277" r:id="rId1108" name="Check Box 1181">
              <controlPr defaultSize="0" autoFill="0" autoLine="0" autoPict="0">
                <anchor moveWithCells="1">
                  <from>
                    <xdr:col>11</xdr:col>
                    <xdr:colOff>38100</xdr:colOff>
                    <xdr:row>24</xdr:row>
                    <xdr:rowOff>161925</xdr:rowOff>
                  </from>
                  <to>
                    <xdr:col>12</xdr:col>
                    <xdr:colOff>38100</xdr:colOff>
                    <xdr:row>26</xdr:row>
                    <xdr:rowOff>0</xdr:rowOff>
                  </to>
                </anchor>
              </controlPr>
            </control>
          </mc:Choice>
        </mc:AlternateContent>
        <mc:AlternateContent xmlns:mc="http://schemas.openxmlformats.org/markup-compatibility/2006">
          <mc:Choice Requires="x14">
            <control shapeId="5278" r:id="rId1109" name="Check Box 1182">
              <controlPr defaultSize="0" autoFill="0" autoLine="0" autoPict="0">
                <anchor moveWithCells="1">
                  <from>
                    <xdr:col>11</xdr:col>
                    <xdr:colOff>38100</xdr:colOff>
                    <xdr:row>24</xdr:row>
                    <xdr:rowOff>161925</xdr:rowOff>
                  </from>
                  <to>
                    <xdr:col>12</xdr:col>
                    <xdr:colOff>38100</xdr:colOff>
                    <xdr:row>26</xdr:row>
                    <xdr:rowOff>0</xdr:rowOff>
                  </to>
                </anchor>
              </controlPr>
            </control>
          </mc:Choice>
        </mc:AlternateContent>
        <mc:AlternateContent xmlns:mc="http://schemas.openxmlformats.org/markup-compatibility/2006">
          <mc:Choice Requires="x14">
            <control shapeId="5279" r:id="rId1110" name="Check Box 1183">
              <controlPr defaultSize="0" autoFill="0" autoLine="0" autoPict="0">
                <anchor moveWithCells="1">
                  <from>
                    <xdr:col>11</xdr:col>
                    <xdr:colOff>38100</xdr:colOff>
                    <xdr:row>24</xdr:row>
                    <xdr:rowOff>161925</xdr:rowOff>
                  </from>
                  <to>
                    <xdr:col>12</xdr:col>
                    <xdr:colOff>38100</xdr:colOff>
                    <xdr:row>26</xdr:row>
                    <xdr:rowOff>0</xdr:rowOff>
                  </to>
                </anchor>
              </controlPr>
            </control>
          </mc:Choice>
        </mc:AlternateContent>
        <mc:AlternateContent xmlns:mc="http://schemas.openxmlformats.org/markup-compatibility/2006">
          <mc:Choice Requires="x14">
            <control shapeId="5280" r:id="rId1111" name="Check Box 1184">
              <controlPr defaultSize="0" autoFill="0" autoLine="0" autoPict="0">
                <anchor moveWithCells="1">
                  <from>
                    <xdr:col>11</xdr:col>
                    <xdr:colOff>38100</xdr:colOff>
                    <xdr:row>24</xdr:row>
                    <xdr:rowOff>161925</xdr:rowOff>
                  </from>
                  <to>
                    <xdr:col>12</xdr:col>
                    <xdr:colOff>38100</xdr:colOff>
                    <xdr:row>26</xdr:row>
                    <xdr:rowOff>0</xdr:rowOff>
                  </to>
                </anchor>
              </controlPr>
            </control>
          </mc:Choice>
        </mc:AlternateContent>
        <mc:AlternateContent xmlns:mc="http://schemas.openxmlformats.org/markup-compatibility/2006">
          <mc:Choice Requires="x14">
            <control shapeId="5281" r:id="rId1112" name="Check Box 1185">
              <controlPr defaultSize="0" autoFill="0" autoLine="0" autoPict="0">
                <anchor moveWithCells="1">
                  <from>
                    <xdr:col>11</xdr:col>
                    <xdr:colOff>38100</xdr:colOff>
                    <xdr:row>24</xdr:row>
                    <xdr:rowOff>161925</xdr:rowOff>
                  </from>
                  <to>
                    <xdr:col>12</xdr:col>
                    <xdr:colOff>38100</xdr:colOff>
                    <xdr:row>26</xdr:row>
                    <xdr:rowOff>0</xdr:rowOff>
                  </to>
                </anchor>
              </controlPr>
            </control>
          </mc:Choice>
        </mc:AlternateContent>
        <mc:AlternateContent xmlns:mc="http://schemas.openxmlformats.org/markup-compatibility/2006">
          <mc:Choice Requires="x14">
            <control shapeId="5282" r:id="rId1113" name="Check Box 1186">
              <controlPr defaultSize="0" autoFill="0" autoLine="0" autoPict="0">
                <anchor moveWithCells="1">
                  <from>
                    <xdr:col>11</xdr:col>
                    <xdr:colOff>38100</xdr:colOff>
                    <xdr:row>24</xdr:row>
                    <xdr:rowOff>161925</xdr:rowOff>
                  </from>
                  <to>
                    <xdr:col>12</xdr:col>
                    <xdr:colOff>38100</xdr:colOff>
                    <xdr:row>26</xdr:row>
                    <xdr:rowOff>0</xdr:rowOff>
                  </to>
                </anchor>
              </controlPr>
            </control>
          </mc:Choice>
        </mc:AlternateContent>
        <mc:AlternateContent xmlns:mc="http://schemas.openxmlformats.org/markup-compatibility/2006">
          <mc:Choice Requires="x14">
            <control shapeId="5283" r:id="rId1114" name="Check Box 1187">
              <controlPr defaultSize="0" autoFill="0" autoLine="0" autoPict="0">
                <anchor moveWithCells="1">
                  <from>
                    <xdr:col>11</xdr:col>
                    <xdr:colOff>38100</xdr:colOff>
                    <xdr:row>25</xdr:row>
                    <xdr:rowOff>161925</xdr:rowOff>
                  </from>
                  <to>
                    <xdr:col>12</xdr:col>
                    <xdr:colOff>38100</xdr:colOff>
                    <xdr:row>27</xdr:row>
                    <xdr:rowOff>0</xdr:rowOff>
                  </to>
                </anchor>
              </controlPr>
            </control>
          </mc:Choice>
        </mc:AlternateContent>
        <mc:AlternateContent xmlns:mc="http://schemas.openxmlformats.org/markup-compatibility/2006">
          <mc:Choice Requires="x14">
            <control shapeId="5284" r:id="rId1115" name="Check Box 1188">
              <controlPr defaultSize="0" autoFill="0" autoLine="0" autoPict="0">
                <anchor moveWithCells="1">
                  <from>
                    <xdr:col>11</xdr:col>
                    <xdr:colOff>38100</xdr:colOff>
                    <xdr:row>25</xdr:row>
                    <xdr:rowOff>161925</xdr:rowOff>
                  </from>
                  <to>
                    <xdr:col>12</xdr:col>
                    <xdr:colOff>38100</xdr:colOff>
                    <xdr:row>27</xdr:row>
                    <xdr:rowOff>0</xdr:rowOff>
                  </to>
                </anchor>
              </controlPr>
            </control>
          </mc:Choice>
        </mc:AlternateContent>
        <mc:AlternateContent xmlns:mc="http://schemas.openxmlformats.org/markup-compatibility/2006">
          <mc:Choice Requires="x14">
            <control shapeId="5285" r:id="rId1116" name="Check Box 1189">
              <controlPr defaultSize="0" autoFill="0" autoLine="0" autoPict="0">
                <anchor moveWithCells="1">
                  <from>
                    <xdr:col>11</xdr:col>
                    <xdr:colOff>38100</xdr:colOff>
                    <xdr:row>24</xdr:row>
                    <xdr:rowOff>161925</xdr:rowOff>
                  </from>
                  <to>
                    <xdr:col>12</xdr:col>
                    <xdr:colOff>38100</xdr:colOff>
                    <xdr:row>26</xdr:row>
                    <xdr:rowOff>0</xdr:rowOff>
                  </to>
                </anchor>
              </controlPr>
            </control>
          </mc:Choice>
        </mc:AlternateContent>
        <mc:AlternateContent xmlns:mc="http://schemas.openxmlformats.org/markup-compatibility/2006">
          <mc:Choice Requires="x14">
            <control shapeId="5286" r:id="rId1117" name="Check Box 1190">
              <controlPr defaultSize="0" autoFill="0" autoLine="0" autoPict="0">
                <anchor moveWithCells="1">
                  <from>
                    <xdr:col>11</xdr:col>
                    <xdr:colOff>38100</xdr:colOff>
                    <xdr:row>24</xdr:row>
                    <xdr:rowOff>161925</xdr:rowOff>
                  </from>
                  <to>
                    <xdr:col>12</xdr:col>
                    <xdr:colOff>38100</xdr:colOff>
                    <xdr:row>26</xdr:row>
                    <xdr:rowOff>0</xdr:rowOff>
                  </to>
                </anchor>
              </controlPr>
            </control>
          </mc:Choice>
        </mc:AlternateContent>
        <mc:AlternateContent xmlns:mc="http://schemas.openxmlformats.org/markup-compatibility/2006">
          <mc:Choice Requires="x14">
            <control shapeId="5287" r:id="rId1118" name="Check Box 1191">
              <controlPr defaultSize="0" autoFill="0" autoLine="0" autoPict="0">
                <anchor moveWithCells="1">
                  <from>
                    <xdr:col>11</xdr:col>
                    <xdr:colOff>38100</xdr:colOff>
                    <xdr:row>24</xdr:row>
                    <xdr:rowOff>161925</xdr:rowOff>
                  </from>
                  <to>
                    <xdr:col>12</xdr:col>
                    <xdr:colOff>38100</xdr:colOff>
                    <xdr:row>26</xdr:row>
                    <xdr:rowOff>0</xdr:rowOff>
                  </to>
                </anchor>
              </controlPr>
            </control>
          </mc:Choice>
        </mc:AlternateContent>
        <mc:AlternateContent xmlns:mc="http://schemas.openxmlformats.org/markup-compatibility/2006">
          <mc:Choice Requires="x14">
            <control shapeId="5288" r:id="rId1119" name="Check Box 1192">
              <controlPr defaultSize="0" autoFill="0" autoLine="0" autoPict="0">
                <anchor moveWithCells="1">
                  <from>
                    <xdr:col>11</xdr:col>
                    <xdr:colOff>38100</xdr:colOff>
                    <xdr:row>25</xdr:row>
                    <xdr:rowOff>161925</xdr:rowOff>
                  </from>
                  <to>
                    <xdr:col>12</xdr:col>
                    <xdr:colOff>38100</xdr:colOff>
                    <xdr:row>27</xdr:row>
                    <xdr:rowOff>0</xdr:rowOff>
                  </to>
                </anchor>
              </controlPr>
            </control>
          </mc:Choice>
        </mc:AlternateContent>
        <mc:AlternateContent xmlns:mc="http://schemas.openxmlformats.org/markup-compatibility/2006">
          <mc:Choice Requires="x14">
            <control shapeId="5289" r:id="rId1120" name="Check Box 1193">
              <controlPr defaultSize="0" autoFill="0" autoLine="0" autoPict="0">
                <anchor moveWithCells="1">
                  <from>
                    <xdr:col>11</xdr:col>
                    <xdr:colOff>38100</xdr:colOff>
                    <xdr:row>25</xdr:row>
                    <xdr:rowOff>161925</xdr:rowOff>
                  </from>
                  <to>
                    <xdr:col>12</xdr:col>
                    <xdr:colOff>38100</xdr:colOff>
                    <xdr:row>27</xdr:row>
                    <xdr:rowOff>0</xdr:rowOff>
                  </to>
                </anchor>
              </controlPr>
            </control>
          </mc:Choice>
        </mc:AlternateContent>
        <mc:AlternateContent xmlns:mc="http://schemas.openxmlformats.org/markup-compatibility/2006">
          <mc:Choice Requires="x14">
            <control shapeId="5290" r:id="rId1121" name="Check Box 1194">
              <controlPr defaultSize="0" autoFill="0" autoLine="0" autoPict="0">
                <anchor moveWithCells="1">
                  <from>
                    <xdr:col>11</xdr:col>
                    <xdr:colOff>38100</xdr:colOff>
                    <xdr:row>25</xdr:row>
                    <xdr:rowOff>161925</xdr:rowOff>
                  </from>
                  <to>
                    <xdr:col>12</xdr:col>
                    <xdr:colOff>38100</xdr:colOff>
                    <xdr:row>27</xdr:row>
                    <xdr:rowOff>0</xdr:rowOff>
                  </to>
                </anchor>
              </controlPr>
            </control>
          </mc:Choice>
        </mc:AlternateContent>
        <mc:AlternateContent xmlns:mc="http://schemas.openxmlformats.org/markup-compatibility/2006">
          <mc:Choice Requires="x14">
            <control shapeId="5291" r:id="rId1122" name="Check Box 1195">
              <controlPr defaultSize="0" autoFill="0" autoLine="0" autoPict="0">
                <anchor moveWithCells="1">
                  <from>
                    <xdr:col>11</xdr:col>
                    <xdr:colOff>38100</xdr:colOff>
                    <xdr:row>25</xdr:row>
                    <xdr:rowOff>161925</xdr:rowOff>
                  </from>
                  <to>
                    <xdr:col>12</xdr:col>
                    <xdr:colOff>38100</xdr:colOff>
                    <xdr:row>27</xdr:row>
                    <xdr:rowOff>0</xdr:rowOff>
                  </to>
                </anchor>
              </controlPr>
            </control>
          </mc:Choice>
        </mc:AlternateContent>
        <mc:AlternateContent xmlns:mc="http://schemas.openxmlformats.org/markup-compatibility/2006">
          <mc:Choice Requires="x14">
            <control shapeId="5292" r:id="rId1123" name="Check Box 1196">
              <controlPr defaultSize="0" autoFill="0" autoLine="0" autoPict="0">
                <anchor moveWithCells="1">
                  <from>
                    <xdr:col>11</xdr:col>
                    <xdr:colOff>38100</xdr:colOff>
                    <xdr:row>25</xdr:row>
                    <xdr:rowOff>161925</xdr:rowOff>
                  </from>
                  <to>
                    <xdr:col>12</xdr:col>
                    <xdr:colOff>38100</xdr:colOff>
                    <xdr:row>27</xdr:row>
                    <xdr:rowOff>0</xdr:rowOff>
                  </to>
                </anchor>
              </controlPr>
            </control>
          </mc:Choice>
        </mc:AlternateContent>
        <mc:AlternateContent xmlns:mc="http://schemas.openxmlformats.org/markup-compatibility/2006">
          <mc:Choice Requires="x14">
            <control shapeId="5293" r:id="rId1124" name="Check Box 1197">
              <controlPr defaultSize="0" autoFill="0" autoLine="0" autoPict="0">
                <anchor moveWithCells="1">
                  <from>
                    <xdr:col>11</xdr:col>
                    <xdr:colOff>38100</xdr:colOff>
                    <xdr:row>25</xdr:row>
                    <xdr:rowOff>161925</xdr:rowOff>
                  </from>
                  <to>
                    <xdr:col>12</xdr:col>
                    <xdr:colOff>38100</xdr:colOff>
                    <xdr:row>27</xdr:row>
                    <xdr:rowOff>0</xdr:rowOff>
                  </to>
                </anchor>
              </controlPr>
            </control>
          </mc:Choice>
        </mc:AlternateContent>
        <mc:AlternateContent xmlns:mc="http://schemas.openxmlformats.org/markup-compatibility/2006">
          <mc:Choice Requires="x14">
            <control shapeId="5294" r:id="rId1125" name="Check Box 1198">
              <controlPr defaultSize="0" autoFill="0" autoLine="0" autoPict="0">
                <anchor moveWithCells="1">
                  <from>
                    <xdr:col>11</xdr:col>
                    <xdr:colOff>38100</xdr:colOff>
                    <xdr:row>25</xdr:row>
                    <xdr:rowOff>161925</xdr:rowOff>
                  </from>
                  <to>
                    <xdr:col>12</xdr:col>
                    <xdr:colOff>38100</xdr:colOff>
                    <xdr:row>27</xdr:row>
                    <xdr:rowOff>0</xdr:rowOff>
                  </to>
                </anchor>
              </controlPr>
            </control>
          </mc:Choice>
        </mc:AlternateContent>
        <mc:AlternateContent xmlns:mc="http://schemas.openxmlformats.org/markup-compatibility/2006">
          <mc:Choice Requires="x14">
            <control shapeId="5295" r:id="rId1126" name="Check Box 1199">
              <controlPr defaultSize="0" autoFill="0" autoLine="0" autoPict="0">
                <anchor moveWithCells="1">
                  <from>
                    <xdr:col>11</xdr:col>
                    <xdr:colOff>38100</xdr:colOff>
                    <xdr:row>25</xdr:row>
                    <xdr:rowOff>161925</xdr:rowOff>
                  </from>
                  <to>
                    <xdr:col>12</xdr:col>
                    <xdr:colOff>38100</xdr:colOff>
                    <xdr:row>27</xdr:row>
                    <xdr:rowOff>0</xdr:rowOff>
                  </to>
                </anchor>
              </controlPr>
            </control>
          </mc:Choice>
        </mc:AlternateContent>
        <mc:AlternateContent xmlns:mc="http://schemas.openxmlformats.org/markup-compatibility/2006">
          <mc:Choice Requires="x14">
            <control shapeId="5296" r:id="rId1127" name="Check Box 1200">
              <controlPr defaultSize="0" autoFill="0" autoLine="0" autoPict="0">
                <anchor moveWithCells="1">
                  <from>
                    <xdr:col>11</xdr:col>
                    <xdr:colOff>38100</xdr:colOff>
                    <xdr:row>25</xdr:row>
                    <xdr:rowOff>161925</xdr:rowOff>
                  </from>
                  <to>
                    <xdr:col>12</xdr:col>
                    <xdr:colOff>38100</xdr:colOff>
                    <xdr:row>27</xdr:row>
                    <xdr:rowOff>0</xdr:rowOff>
                  </to>
                </anchor>
              </controlPr>
            </control>
          </mc:Choice>
        </mc:AlternateContent>
        <mc:AlternateContent xmlns:mc="http://schemas.openxmlformats.org/markup-compatibility/2006">
          <mc:Choice Requires="x14">
            <control shapeId="5297" r:id="rId1128" name="Check Box 1201">
              <controlPr defaultSize="0" autoFill="0" autoLine="0" autoPict="0">
                <anchor moveWithCells="1">
                  <from>
                    <xdr:col>11</xdr:col>
                    <xdr:colOff>38100</xdr:colOff>
                    <xdr:row>26</xdr:row>
                    <xdr:rowOff>161925</xdr:rowOff>
                  </from>
                  <to>
                    <xdr:col>12</xdr:col>
                    <xdr:colOff>38100</xdr:colOff>
                    <xdr:row>28</xdr:row>
                    <xdr:rowOff>0</xdr:rowOff>
                  </to>
                </anchor>
              </controlPr>
            </control>
          </mc:Choice>
        </mc:AlternateContent>
        <mc:AlternateContent xmlns:mc="http://schemas.openxmlformats.org/markup-compatibility/2006">
          <mc:Choice Requires="x14">
            <control shapeId="5298" r:id="rId1129" name="Check Box 1202">
              <controlPr defaultSize="0" autoFill="0" autoLine="0" autoPict="0">
                <anchor moveWithCells="1">
                  <from>
                    <xdr:col>11</xdr:col>
                    <xdr:colOff>38100</xdr:colOff>
                    <xdr:row>26</xdr:row>
                    <xdr:rowOff>161925</xdr:rowOff>
                  </from>
                  <to>
                    <xdr:col>12</xdr:col>
                    <xdr:colOff>38100</xdr:colOff>
                    <xdr:row>28</xdr:row>
                    <xdr:rowOff>0</xdr:rowOff>
                  </to>
                </anchor>
              </controlPr>
            </control>
          </mc:Choice>
        </mc:AlternateContent>
        <mc:AlternateContent xmlns:mc="http://schemas.openxmlformats.org/markup-compatibility/2006">
          <mc:Choice Requires="x14">
            <control shapeId="5299" r:id="rId1130" name="Check Box 1203">
              <controlPr defaultSize="0" autoFill="0" autoLine="0" autoPict="0">
                <anchor moveWithCells="1">
                  <from>
                    <xdr:col>11</xdr:col>
                    <xdr:colOff>38100</xdr:colOff>
                    <xdr:row>25</xdr:row>
                    <xdr:rowOff>161925</xdr:rowOff>
                  </from>
                  <to>
                    <xdr:col>12</xdr:col>
                    <xdr:colOff>38100</xdr:colOff>
                    <xdr:row>27</xdr:row>
                    <xdr:rowOff>0</xdr:rowOff>
                  </to>
                </anchor>
              </controlPr>
            </control>
          </mc:Choice>
        </mc:AlternateContent>
        <mc:AlternateContent xmlns:mc="http://schemas.openxmlformats.org/markup-compatibility/2006">
          <mc:Choice Requires="x14">
            <control shapeId="5300" r:id="rId1131" name="Check Box 1204">
              <controlPr defaultSize="0" autoFill="0" autoLine="0" autoPict="0">
                <anchor moveWithCells="1">
                  <from>
                    <xdr:col>11</xdr:col>
                    <xdr:colOff>38100</xdr:colOff>
                    <xdr:row>25</xdr:row>
                    <xdr:rowOff>161925</xdr:rowOff>
                  </from>
                  <to>
                    <xdr:col>12</xdr:col>
                    <xdr:colOff>38100</xdr:colOff>
                    <xdr:row>27</xdr:row>
                    <xdr:rowOff>0</xdr:rowOff>
                  </to>
                </anchor>
              </controlPr>
            </control>
          </mc:Choice>
        </mc:AlternateContent>
        <mc:AlternateContent xmlns:mc="http://schemas.openxmlformats.org/markup-compatibility/2006">
          <mc:Choice Requires="x14">
            <control shapeId="5301" r:id="rId1132" name="Check Box 1205">
              <controlPr defaultSize="0" autoFill="0" autoLine="0" autoPict="0">
                <anchor moveWithCells="1">
                  <from>
                    <xdr:col>11</xdr:col>
                    <xdr:colOff>38100</xdr:colOff>
                    <xdr:row>25</xdr:row>
                    <xdr:rowOff>161925</xdr:rowOff>
                  </from>
                  <to>
                    <xdr:col>12</xdr:col>
                    <xdr:colOff>38100</xdr:colOff>
                    <xdr:row>27</xdr:row>
                    <xdr:rowOff>0</xdr:rowOff>
                  </to>
                </anchor>
              </controlPr>
            </control>
          </mc:Choice>
        </mc:AlternateContent>
        <mc:AlternateContent xmlns:mc="http://schemas.openxmlformats.org/markup-compatibility/2006">
          <mc:Choice Requires="x14">
            <control shapeId="5302" r:id="rId1133" name="Check Box 1206">
              <controlPr defaultSize="0" autoFill="0" autoLine="0" autoPict="0">
                <anchor moveWithCells="1">
                  <from>
                    <xdr:col>11</xdr:col>
                    <xdr:colOff>38100</xdr:colOff>
                    <xdr:row>26</xdr:row>
                    <xdr:rowOff>161925</xdr:rowOff>
                  </from>
                  <to>
                    <xdr:col>12</xdr:col>
                    <xdr:colOff>38100</xdr:colOff>
                    <xdr:row>28</xdr:row>
                    <xdr:rowOff>0</xdr:rowOff>
                  </to>
                </anchor>
              </controlPr>
            </control>
          </mc:Choice>
        </mc:AlternateContent>
        <mc:AlternateContent xmlns:mc="http://schemas.openxmlformats.org/markup-compatibility/2006">
          <mc:Choice Requires="x14">
            <control shapeId="5303" r:id="rId1134" name="Check Box 1207">
              <controlPr defaultSize="0" autoFill="0" autoLine="0" autoPict="0">
                <anchor moveWithCells="1">
                  <from>
                    <xdr:col>11</xdr:col>
                    <xdr:colOff>38100</xdr:colOff>
                    <xdr:row>26</xdr:row>
                    <xdr:rowOff>161925</xdr:rowOff>
                  </from>
                  <to>
                    <xdr:col>12</xdr:col>
                    <xdr:colOff>38100</xdr:colOff>
                    <xdr:row>28</xdr:row>
                    <xdr:rowOff>0</xdr:rowOff>
                  </to>
                </anchor>
              </controlPr>
            </control>
          </mc:Choice>
        </mc:AlternateContent>
        <mc:AlternateContent xmlns:mc="http://schemas.openxmlformats.org/markup-compatibility/2006">
          <mc:Choice Requires="x14">
            <control shapeId="5304" r:id="rId1135" name="Check Box 1208">
              <controlPr defaultSize="0" autoFill="0" autoLine="0" autoPict="0">
                <anchor moveWithCells="1">
                  <from>
                    <xdr:col>11</xdr:col>
                    <xdr:colOff>38100</xdr:colOff>
                    <xdr:row>26</xdr:row>
                    <xdr:rowOff>161925</xdr:rowOff>
                  </from>
                  <to>
                    <xdr:col>12</xdr:col>
                    <xdr:colOff>38100</xdr:colOff>
                    <xdr:row>28</xdr:row>
                    <xdr:rowOff>0</xdr:rowOff>
                  </to>
                </anchor>
              </controlPr>
            </control>
          </mc:Choice>
        </mc:AlternateContent>
        <mc:AlternateContent xmlns:mc="http://schemas.openxmlformats.org/markup-compatibility/2006">
          <mc:Choice Requires="x14">
            <control shapeId="5305" r:id="rId1136" name="Check Box 1209">
              <controlPr defaultSize="0" autoFill="0" autoLine="0" autoPict="0">
                <anchor moveWithCells="1">
                  <from>
                    <xdr:col>11</xdr:col>
                    <xdr:colOff>38100</xdr:colOff>
                    <xdr:row>26</xdr:row>
                    <xdr:rowOff>161925</xdr:rowOff>
                  </from>
                  <to>
                    <xdr:col>12</xdr:col>
                    <xdr:colOff>38100</xdr:colOff>
                    <xdr:row>28</xdr:row>
                    <xdr:rowOff>0</xdr:rowOff>
                  </to>
                </anchor>
              </controlPr>
            </control>
          </mc:Choice>
        </mc:AlternateContent>
        <mc:AlternateContent xmlns:mc="http://schemas.openxmlformats.org/markup-compatibility/2006">
          <mc:Choice Requires="x14">
            <control shapeId="5306" r:id="rId1137" name="Check Box 1210">
              <controlPr defaultSize="0" autoFill="0" autoLine="0" autoPict="0">
                <anchor moveWithCells="1">
                  <from>
                    <xdr:col>11</xdr:col>
                    <xdr:colOff>38100</xdr:colOff>
                    <xdr:row>26</xdr:row>
                    <xdr:rowOff>161925</xdr:rowOff>
                  </from>
                  <to>
                    <xdr:col>12</xdr:col>
                    <xdr:colOff>38100</xdr:colOff>
                    <xdr:row>28</xdr:row>
                    <xdr:rowOff>0</xdr:rowOff>
                  </to>
                </anchor>
              </controlPr>
            </control>
          </mc:Choice>
        </mc:AlternateContent>
        <mc:AlternateContent xmlns:mc="http://schemas.openxmlformats.org/markup-compatibility/2006">
          <mc:Choice Requires="x14">
            <control shapeId="5307" r:id="rId1138" name="Check Box 1211">
              <controlPr defaultSize="0" autoFill="0" autoLine="0" autoPict="0">
                <anchor moveWithCells="1">
                  <from>
                    <xdr:col>11</xdr:col>
                    <xdr:colOff>38100</xdr:colOff>
                    <xdr:row>26</xdr:row>
                    <xdr:rowOff>161925</xdr:rowOff>
                  </from>
                  <to>
                    <xdr:col>12</xdr:col>
                    <xdr:colOff>38100</xdr:colOff>
                    <xdr:row>28</xdr:row>
                    <xdr:rowOff>0</xdr:rowOff>
                  </to>
                </anchor>
              </controlPr>
            </control>
          </mc:Choice>
        </mc:AlternateContent>
        <mc:AlternateContent xmlns:mc="http://schemas.openxmlformats.org/markup-compatibility/2006">
          <mc:Choice Requires="x14">
            <control shapeId="5308" r:id="rId1139" name="Check Box 1212">
              <controlPr defaultSize="0" autoFill="0" autoLine="0" autoPict="0">
                <anchor moveWithCells="1">
                  <from>
                    <xdr:col>11</xdr:col>
                    <xdr:colOff>38100</xdr:colOff>
                    <xdr:row>26</xdr:row>
                    <xdr:rowOff>161925</xdr:rowOff>
                  </from>
                  <to>
                    <xdr:col>12</xdr:col>
                    <xdr:colOff>38100</xdr:colOff>
                    <xdr:row>28</xdr:row>
                    <xdr:rowOff>0</xdr:rowOff>
                  </to>
                </anchor>
              </controlPr>
            </control>
          </mc:Choice>
        </mc:AlternateContent>
        <mc:AlternateContent xmlns:mc="http://schemas.openxmlformats.org/markup-compatibility/2006">
          <mc:Choice Requires="x14">
            <control shapeId="5309" r:id="rId1140" name="Check Box 1213">
              <controlPr defaultSize="0" autoFill="0" autoLine="0" autoPict="0">
                <anchor moveWithCells="1">
                  <from>
                    <xdr:col>11</xdr:col>
                    <xdr:colOff>38100</xdr:colOff>
                    <xdr:row>26</xdr:row>
                    <xdr:rowOff>161925</xdr:rowOff>
                  </from>
                  <to>
                    <xdr:col>12</xdr:col>
                    <xdr:colOff>38100</xdr:colOff>
                    <xdr:row>28</xdr:row>
                    <xdr:rowOff>0</xdr:rowOff>
                  </to>
                </anchor>
              </controlPr>
            </control>
          </mc:Choice>
        </mc:AlternateContent>
        <mc:AlternateContent xmlns:mc="http://schemas.openxmlformats.org/markup-compatibility/2006">
          <mc:Choice Requires="x14">
            <control shapeId="5310" r:id="rId1141" name="Check Box 1214">
              <controlPr defaultSize="0" autoFill="0" autoLine="0" autoPict="0">
                <anchor moveWithCells="1">
                  <from>
                    <xdr:col>11</xdr:col>
                    <xdr:colOff>38100</xdr:colOff>
                    <xdr:row>26</xdr:row>
                    <xdr:rowOff>161925</xdr:rowOff>
                  </from>
                  <to>
                    <xdr:col>12</xdr:col>
                    <xdr:colOff>38100</xdr:colOff>
                    <xdr:row>28</xdr:row>
                    <xdr:rowOff>0</xdr:rowOff>
                  </to>
                </anchor>
              </controlPr>
            </control>
          </mc:Choice>
        </mc:AlternateContent>
        <mc:AlternateContent xmlns:mc="http://schemas.openxmlformats.org/markup-compatibility/2006">
          <mc:Choice Requires="x14">
            <control shapeId="5311" r:id="rId1142" name="Check Box 1215">
              <controlPr defaultSize="0" autoFill="0" autoLine="0" autoPict="0">
                <anchor moveWithCells="1">
                  <from>
                    <xdr:col>11</xdr:col>
                    <xdr:colOff>38100</xdr:colOff>
                    <xdr:row>27</xdr:row>
                    <xdr:rowOff>161925</xdr:rowOff>
                  </from>
                  <to>
                    <xdr:col>12</xdr:col>
                    <xdr:colOff>38100</xdr:colOff>
                    <xdr:row>29</xdr:row>
                    <xdr:rowOff>0</xdr:rowOff>
                  </to>
                </anchor>
              </controlPr>
            </control>
          </mc:Choice>
        </mc:AlternateContent>
        <mc:AlternateContent xmlns:mc="http://schemas.openxmlformats.org/markup-compatibility/2006">
          <mc:Choice Requires="x14">
            <control shapeId="5312" r:id="rId1143" name="Check Box 1216">
              <controlPr defaultSize="0" autoFill="0" autoLine="0" autoPict="0">
                <anchor moveWithCells="1">
                  <from>
                    <xdr:col>11</xdr:col>
                    <xdr:colOff>38100</xdr:colOff>
                    <xdr:row>27</xdr:row>
                    <xdr:rowOff>161925</xdr:rowOff>
                  </from>
                  <to>
                    <xdr:col>12</xdr:col>
                    <xdr:colOff>38100</xdr:colOff>
                    <xdr:row>29</xdr:row>
                    <xdr:rowOff>0</xdr:rowOff>
                  </to>
                </anchor>
              </controlPr>
            </control>
          </mc:Choice>
        </mc:AlternateContent>
        <mc:AlternateContent xmlns:mc="http://schemas.openxmlformats.org/markup-compatibility/2006">
          <mc:Choice Requires="x14">
            <control shapeId="5313" r:id="rId1144" name="Check Box 1217">
              <controlPr defaultSize="0" autoFill="0" autoLine="0" autoPict="0">
                <anchor moveWithCells="1">
                  <from>
                    <xdr:col>11</xdr:col>
                    <xdr:colOff>38100</xdr:colOff>
                    <xdr:row>26</xdr:row>
                    <xdr:rowOff>161925</xdr:rowOff>
                  </from>
                  <to>
                    <xdr:col>12</xdr:col>
                    <xdr:colOff>38100</xdr:colOff>
                    <xdr:row>28</xdr:row>
                    <xdr:rowOff>0</xdr:rowOff>
                  </to>
                </anchor>
              </controlPr>
            </control>
          </mc:Choice>
        </mc:AlternateContent>
        <mc:AlternateContent xmlns:mc="http://schemas.openxmlformats.org/markup-compatibility/2006">
          <mc:Choice Requires="x14">
            <control shapeId="5314" r:id="rId1145" name="Check Box 1218">
              <controlPr defaultSize="0" autoFill="0" autoLine="0" autoPict="0">
                <anchor moveWithCells="1">
                  <from>
                    <xdr:col>11</xdr:col>
                    <xdr:colOff>38100</xdr:colOff>
                    <xdr:row>26</xdr:row>
                    <xdr:rowOff>161925</xdr:rowOff>
                  </from>
                  <to>
                    <xdr:col>12</xdr:col>
                    <xdr:colOff>38100</xdr:colOff>
                    <xdr:row>28</xdr:row>
                    <xdr:rowOff>0</xdr:rowOff>
                  </to>
                </anchor>
              </controlPr>
            </control>
          </mc:Choice>
        </mc:AlternateContent>
        <mc:AlternateContent xmlns:mc="http://schemas.openxmlformats.org/markup-compatibility/2006">
          <mc:Choice Requires="x14">
            <control shapeId="5315" r:id="rId1146" name="Check Box 1219">
              <controlPr defaultSize="0" autoFill="0" autoLine="0" autoPict="0">
                <anchor moveWithCells="1">
                  <from>
                    <xdr:col>11</xdr:col>
                    <xdr:colOff>38100</xdr:colOff>
                    <xdr:row>26</xdr:row>
                    <xdr:rowOff>161925</xdr:rowOff>
                  </from>
                  <to>
                    <xdr:col>12</xdr:col>
                    <xdr:colOff>38100</xdr:colOff>
                    <xdr:row>28</xdr:row>
                    <xdr:rowOff>0</xdr:rowOff>
                  </to>
                </anchor>
              </controlPr>
            </control>
          </mc:Choice>
        </mc:AlternateContent>
        <mc:AlternateContent xmlns:mc="http://schemas.openxmlformats.org/markup-compatibility/2006">
          <mc:Choice Requires="x14">
            <control shapeId="5316" r:id="rId1147" name="Check Box 1220">
              <controlPr defaultSize="0" autoFill="0" autoLine="0" autoPict="0">
                <anchor moveWithCells="1">
                  <from>
                    <xdr:col>11</xdr:col>
                    <xdr:colOff>38100</xdr:colOff>
                    <xdr:row>27</xdr:row>
                    <xdr:rowOff>161925</xdr:rowOff>
                  </from>
                  <to>
                    <xdr:col>12</xdr:col>
                    <xdr:colOff>38100</xdr:colOff>
                    <xdr:row>29</xdr:row>
                    <xdr:rowOff>0</xdr:rowOff>
                  </to>
                </anchor>
              </controlPr>
            </control>
          </mc:Choice>
        </mc:AlternateContent>
        <mc:AlternateContent xmlns:mc="http://schemas.openxmlformats.org/markup-compatibility/2006">
          <mc:Choice Requires="x14">
            <control shapeId="5317" r:id="rId1148" name="Check Box 1221">
              <controlPr defaultSize="0" autoFill="0" autoLine="0" autoPict="0">
                <anchor moveWithCells="1">
                  <from>
                    <xdr:col>11</xdr:col>
                    <xdr:colOff>38100</xdr:colOff>
                    <xdr:row>27</xdr:row>
                    <xdr:rowOff>161925</xdr:rowOff>
                  </from>
                  <to>
                    <xdr:col>12</xdr:col>
                    <xdr:colOff>38100</xdr:colOff>
                    <xdr:row>29</xdr:row>
                    <xdr:rowOff>0</xdr:rowOff>
                  </to>
                </anchor>
              </controlPr>
            </control>
          </mc:Choice>
        </mc:AlternateContent>
        <mc:AlternateContent xmlns:mc="http://schemas.openxmlformats.org/markup-compatibility/2006">
          <mc:Choice Requires="x14">
            <control shapeId="5318" r:id="rId1149" name="Check Box 1222">
              <controlPr defaultSize="0" autoFill="0" autoLine="0" autoPict="0">
                <anchor moveWithCells="1">
                  <from>
                    <xdr:col>11</xdr:col>
                    <xdr:colOff>38100</xdr:colOff>
                    <xdr:row>27</xdr:row>
                    <xdr:rowOff>161925</xdr:rowOff>
                  </from>
                  <to>
                    <xdr:col>12</xdr:col>
                    <xdr:colOff>38100</xdr:colOff>
                    <xdr:row>29</xdr:row>
                    <xdr:rowOff>0</xdr:rowOff>
                  </to>
                </anchor>
              </controlPr>
            </control>
          </mc:Choice>
        </mc:AlternateContent>
        <mc:AlternateContent xmlns:mc="http://schemas.openxmlformats.org/markup-compatibility/2006">
          <mc:Choice Requires="x14">
            <control shapeId="5319" r:id="rId1150" name="Check Box 1223">
              <controlPr defaultSize="0" autoFill="0" autoLine="0" autoPict="0">
                <anchor moveWithCells="1">
                  <from>
                    <xdr:col>11</xdr:col>
                    <xdr:colOff>38100</xdr:colOff>
                    <xdr:row>27</xdr:row>
                    <xdr:rowOff>161925</xdr:rowOff>
                  </from>
                  <to>
                    <xdr:col>12</xdr:col>
                    <xdr:colOff>38100</xdr:colOff>
                    <xdr:row>29</xdr:row>
                    <xdr:rowOff>0</xdr:rowOff>
                  </to>
                </anchor>
              </controlPr>
            </control>
          </mc:Choice>
        </mc:AlternateContent>
        <mc:AlternateContent xmlns:mc="http://schemas.openxmlformats.org/markup-compatibility/2006">
          <mc:Choice Requires="x14">
            <control shapeId="5320" r:id="rId1151" name="Check Box 1224">
              <controlPr defaultSize="0" autoFill="0" autoLine="0" autoPict="0">
                <anchor moveWithCells="1">
                  <from>
                    <xdr:col>11</xdr:col>
                    <xdr:colOff>38100</xdr:colOff>
                    <xdr:row>27</xdr:row>
                    <xdr:rowOff>161925</xdr:rowOff>
                  </from>
                  <to>
                    <xdr:col>12</xdr:col>
                    <xdr:colOff>38100</xdr:colOff>
                    <xdr:row>29</xdr:row>
                    <xdr:rowOff>0</xdr:rowOff>
                  </to>
                </anchor>
              </controlPr>
            </control>
          </mc:Choice>
        </mc:AlternateContent>
        <mc:AlternateContent xmlns:mc="http://schemas.openxmlformats.org/markup-compatibility/2006">
          <mc:Choice Requires="x14">
            <control shapeId="5321" r:id="rId1152" name="Check Box 1225">
              <controlPr defaultSize="0" autoFill="0" autoLine="0" autoPict="0">
                <anchor moveWithCells="1">
                  <from>
                    <xdr:col>11</xdr:col>
                    <xdr:colOff>38100</xdr:colOff>
                    <xdr:row>27</xdr:row>
                    <xdr:rowOff>161925</xdr:rowOff>
                  </from>
                  <to>
                    <xdr:col>12</xdr:col>
                    <xdr:colOff>38100</xdr:colOff>
                    <xdr:row>29</xdr:row>
                    <xdr:rowOff>0</xdr:rowOff>
                  </to>
                </anchor>
              </controlPr>
            </control>
          </mc:Choice>
        </mc:AlternateContent>
        <mc:AlternateContent xmlns:mc="http://schemas.openxmlformats.org/markup-compatibility/2006">
          <mc:Choice Requires="x14">
            <control shapeId="5322" r:id="rId1153" name="Check Box 1226">
              <controlPr defaultSize="0" autoFill="0" autoLine="0" autoPict="0">
                <anchor moveWithCells="1">
                  <from>
                    <xdr:col>11</xdr:col>
                    <xdr:colOff>38100</xdr:colOff>
                    <xdr:row>27</xdr:row>
                    <xdr:rowOff>161925</xdr:rowOff>
                  </from>
                  <to>
                    <xdr:col>12</xdr:col>
                    <xdr:colOff>38100</xdr:colOff>
                    <xdr:row>29</xdr:row>
                    <xdr:rowOff>0</xdr:rowOff>
                  </to>
                </anchor>
              </controlPr>
            </control>
          </mc:Choice>
        </mc:AlternateContent>
        <mc:AlternateContent xmlns:mc="http://schemas.openxmlformats.org/markup-compatibility/2006">
          <mc:Choice Requires="x14">
            <control shapeId="5323" r:id="rId1154" name="Check Box 1227">
              <controlPr defaultSize="0" autoFill="0" autoLine="0" autoPict="0">
                <anchor moveWithCells="1">
                  <from>
                    <xdr:col>11</xdr:col>
                    <xdr:colOff>38100</xdr:colOff>
                    <xdr:row>27</xdr:row>
                    <xdr:rowOff>161925</xdr:rowOff>
                  </from>
                  <to>
                    <xdr:col>12</xdr:col>
                    <xdr:colOff>38100</xdr:colOff>
                    <xdr:row>29</xdr:row>
                    <xdr:rowOff>0</xdr:rowOff>
                  </to>
                </anchor>
              </controlPr>
            </control>
          </mc:Choice>
        </mc:AlternateContent>
        <mc:AlternateContent xmlns:mc="http://schemas.openxmlformats.org/markup-compatibility/2006">
          <mc:Choice Requires="x14">
            <control shapeId="5324" r:id="rId1155" name="Check Box 1228">
              <controlPr defaultSize="0" autoFill="0" autoLine="0" autoPict="0">
                <anchor moveWithCells="1">
                  <from>
                    <xdr:col>11</xdr:col>
                    <xdr:colOff>38100</xdr:colOff>
                    <xdr:row>27</xdr:row>
                    <xdr:rowOff>161925</xdr:rowOff>
                  </from>
                  <to>
                    <xdr:col>12</xdr:col>
                    <xdr:colOff>38100</xdr:colOff>
                    <xdr:row>29</xdr:row>
                    <xdr:rowOff>0</xdr:rowOff>
                  </to>
                </anchor>
              </controlPr>
            </control>
          </mc:Choice>
        </mc:AlternateContent>
        <mc:AlternateContent xmlns:mc="http://schemas.openxmlformats.org/markup-compatibility/2006">
          <mc:Choice Requires="x14">
            <control shapeId="5325" r:id="rId1156" name="Check Box 1229">
              <controlPr defaultSize="0" autoFill="0" autoLine="0" autoPict="0">
                <anchor moveWithCells="1">
                  <from>
                    <xdr:col>11</xdr:col>
                    <xdr:colOff>38100</xdr:colOff>
                    <xdr:row>28</xdr:row>
                    <xdr:rowOff>161925</xdr:rowOff>
                  </from>
                  <to>
                    <xdr:col>12</xdr:col>
                    <xdr:colOff>38100</xdr:colOff>
                    <xdr:row>30</xdr:row>
                    <xdr:rowOff>0</xdr:rowOff>
                  </to>
                </anchor>
              </controlPr>
            </control>
          </mc:Choice>
        </mc:AlternateContent>
        <mc:AlternateContent xmlns:mc="http://schemas.openxmlformats.org/markup-compatibility/2006">
          <mc:Choice Requires="x14">
            <control shapeId="5326" r:id="rId1157" name="Check Box 1230">
              <controlPr defaultSize="0" autoFill="0" autoLine="0" autoPict="0">
                <anchor moveWithCells="1">
                  <from>
                    <xdr:col>11</xdr:col>
                    <xdr:colOff>38100</xdr:colOff>
                    <xdr:row>28</xdr:row>
                    <xdr:rowOff>161925</xdr:rowOff>
                  </from>
                  <to>
                    <xdr:col>12</xdr:col>
                    <xdr:colOff>38100</xdr:colOff>
                    <xdr:row>30</xdr:row>
                    <xdr:rowOff>0</xdr:rowOff>
                  </to>
                </anchor>
              </controlPr>
            </control>
          </mc:Choice>
        </mc:AlternateContent>
        <mc:AlternateContent xmlns:mc="http://schemas.openxmlformats.org/markup-compatibility/2006">
          <mc:Choice Requires="x14">
            <control shapeId="5327" r:id="rId1158" name="Check Box 1231">
              <controlPr defaultSize="0" autoFill="0" autoLine="0" autoPict="0">
                <anchor moveWithCells="1">
                  <from>
                    <xdr:col>11</xdr:col>
                    <xdr:colOff>38100</xdr:colOff>
                    <xdr:row>27</xdr:row>
                    <xdr:rowOff>161925</xdr:rowOff>
                  </from>
                  <to>
                    <xdr:col>12</xdr:col>
                    <xdr:colOff>38100</xdr:colOff>
                    <xdr:row>29</xdr:row>
                    <xdr:rowOff>0</xdr:rowOff>
                  </to>
                </anchor>
              </controlPr>
            </control>
          </mc:Choice>
        </mc:AlternateContent>
        <mc:AlternateContent xmlns:mc="http://schemas.openxmlformats.org/markup-compatibility/2006">
          <mc:Choice Requires="x14">
            <control shapeId="5328" r:id="rId1159" name="Check Box 1232">
              <controlPr defaultSize="0" autoFill="0" autoLine="0" autoPict="0">
                <anchor moveWithCells="1">
                  <from>
                    <xdr:col>11</xdr:col>
                    <xdr:colOff>38100</xdr:colOff>
                    <xdr:row>27</xdr:row>
                    <xdr:rowOff>161925</xdr:rowOff>
                  </from>
                  <to>
                    <xdr:col>12</xdr:col>
                    <xdr:colOff>38100</xdr:colOff>
                    <xdr:row>29</xdr:row>
                    <xdr:rowOff>0</xdr:rowOff>
                  </to>
                </anchor>
              </controlPr>
            </control>
          </mc:Choice>
        </mc:AlternateContent>
        <mc:AlternateContent xmlns:mc="http://schemas.openxmlformats.org/markup-compatibility/2006">
          <mc:Choice Requires="x14">
            <control shapeId="5329" r:id="rId1160" name="Check Box 1233">
              <controlPr defaultSize="0" autoFill="0" autoLine="0" autoPict="0">
                <anchor moveWithCells="1">
                  <from>
                    <xdr:col>11</xdr:col>
                    <xdr:colOff>38100</xdr:colOff>
                    <xdr:row>27</xdr:row>
                    <xdr:rowOff>161925</xdr:rowOff>
                  </from>
                  <to>
                    <xdr:col>12</xdr:col>
                    <xdr:colOff>38100</xdr:colOff>
                    <xdr:row>29</xdr:row>
                    <xdr:rowOff>0</xdr:rowOff>
                  </to>
                </anchor>
              </controlPr>
            </control>
          </mc:Choice>
        </mc:AlternateContent>
        <mc:AlternateContent xmlns:mc="http://schemas.openxmlformats.org/markup-compatibility/2006">
          <mc:Choice Requires="x14">
            <control shapeId="5330" r:id="rId1161" name="Check Box 1234">
              <controlPr defaultSize="0" autoFill="0" autoLine="0" autoPict="0">
                <anchor moveWithCells="1">
                  <from>
                    <xdr:col>11</xdr:col>
                    <xdr:colOff>38100</xdr:colOff>
                    <xdr:row>28</xdr:row>
                    <xdr:rowOff>161925</xdr:rowOff>
                  </from>
                  <to>
                    <xdr:col>12</xdr:col>
                    <xdr:colOff>38100</xdr:colOff>
                    <xdr:row>30</xdr:row>
                    <xdr:rowOff>0</xdr:rowOff>
                  </to>
                </anchor>
              </controlPr>
            </control>
          </mc:Choice>
        </mc:AlternateContent>
        <mc:AlternateContent xmlns:mc="http://schemas.openxmlformats.org/markup-compatibility/2006">
          <mc:Choice Requires="x14">
            <control shapeId="5331" r:id="rId1162" name="Check Box 1235">
              <controlPr defaultSize="0" autoFill="0" autoLine="0" autoPict="0">
                <anchor moveWithCells="1">
                  <from>
                    <xdr:col>11</xdr:col>
                    <xdr:colOff>38100</xdr:colOff>
                    <xdr:row>28</xdr:row>
                    <xdr:rowOff>161925</xdr:rowOff>
                  </from>
                  <to>
                    <xdr:col>12</xdr:col>
                    <xdr:colOff>38100</xdr:colOff>
                    <xdr:row>30</xdr:row>
                    <xdr:rowOff>0</xdr:rowOff>
                  </to>
                </anchor>
              </controlPr>
            </control>
          </mc:Choice>
        </mc:AlternateContent>
        <mc:AlternateContent xmlns:mc="http://schemas.openxmlformats.org/markup-compatibility/2006">
          <mc:Choice Requires="x14">
            <control shapeId="5332" r:id="rId1163" name="Check Box 1236">
              <controlPr defaultSize="0" autoFill="0" autoLine="0" autoPict="0">
                <anchor moveWithCells="1">
                  <from>
                    <xdr:col>11</xdr:col>
                    <xdr:colOff>38100</xdr:colOff>
                    <xdr:row>28</xdr:row>
                    <xdr:rowOff>161925</xdr:rowOff>
                  </from>
                  <to>
                    <xdr:col>12</xdr:col>
                    <xdr:colOff>38100</xdr:colOff>
                    <xdr:row>30</xdr:row>
                    <xdr:rowOff>0</xdr:rowOff>
                  </to>
                </anchor>
              </controlPr>
            </control>
          </mc:Choice>
        </mc:AlternateContent>
        <mc:AlternateContent xmlns:mc="http://schemas.openxmlformats.org/markup-compatibility/2006">
          <mc:Choice Requires="x14">
            <control shapeId="5333" r:id="rId1164" name="Check Box 1237">
              <controlPr defaultSize="0" autoFill="0" autoLine="0" autoPict="0">
                <anchor moveWithCells="1">
                  <from>
                    <xdr:col>11</xdr:col>
                    <xdr:colOff>38100</xdr:colOff>
                    <xdr:row>28</xdr:row>
                    <xdr:rowOff>161925</xdr:rowOff>
                  </from>
                  <to>
                    <xdr:col>12</xdr:col>
                    <xdr:colOff>38100</xdr:colOff>
                    <xdr:row>30</xdr:row>
                    <xdr:rowOff>0</xdr:rowOff>
                  </to>
                </anchor>
              </controlPr>
            </control>
          </mc:Choice>
        </mc:AlternateContent>
        <mc:AlternateContent xmlns:mc="http://schemas.openxmlformats.org/markup-compatibility/2006">
          <mc:Choice Requires="x14">
            <control shapeId="5334" r:id="rId1165" name="Check Box 1238">
              <controlPr defaultSize="0" autoFill="0" autoLine="0" autoPict="0">
                <anchor moveWithCells="1">
                  <from>
                    <xdr:col>11</xdr:col>
                    <xdr:colOff>38100</xdr:colOff>
                    <xdr:row>28</xdr:row>
                    <xdr:rowOff>161925</xdr:rowOff>
                  </from>
                  <to>
                    <xdr:col>12</xdr:col>
                    <xdr:colOff>38100</xdr:colOff>
                    <xdr:row>30</xdr:row>
                    <xdr:rowOff>0</xdr:rowOff>
                  </to>
                </anchor>
              </controlPr>
            </control>
          </mc:Choice>
        </mc:AlternateContent>
        <mc:AlternateContent xmlns:mc="http://schemas.openxmlformats.org/markup-compatibility/2006">
          <mc:Choice Requires="x14">
            <control shapeId="5335" r:id="rId1166" name="Check Box 1239">
              <controlPr defaultSize="0" autoFill="0" autoLine="0" autoPict="0">
                <anchor moveWithCells="1">
                  <from>
                    <xdr:col>11</xdr:col>
                    <xdr:colOff>38100</xdr:colOff>
                    <xdr:row>28</xdr:row>
                    <xdr:rowOff>161925</xdr:rowOff>
                  </from>
                  <to>
                    <xdr:col>12</xdr:col>
                    <xdr:colOff>38100</xdr:colOff>
                    <xdr:row>30</xdr:row>
                    <xdr:rowOff>0</xdr:rowOff>
                  </to>
                </anchor>
              </controlPr>
            </control>
          </mc:Choice>
        </mc:AlternateContent>
        <mc:AlternateContent xmlns:mc="http://schemas.openxmlformats.org/markup-compatibility/2006">
          <mc:Choice Requires="x14">
            <control shapeId="5336" r:id="rId1167" name="Check Box 1240">
              <controlPr defaultSize="0" autoFill="0" autoLine="0" autoPict="0">
                <anchor moveWithCells="1">
                  <from>
                    <xdr:col>11</xdr:col>
                    <xdr:colOff>38100</xdr:colOff>
                    <xdr:row>28</xdr:row>
                    <xdr:rowOff>161925</xdr:rowOff>
                  </from>
                  <to>
                    <xdr:col>12</xdr:col>
                    <xdr:colOff>38100</xdr:colOff>
                    <xdr:row>30</xdr:row>
                    <xdr:rowOff>0</xdr:rowOff>
                  </to>
                </anchor>
              </controlPr>
            </control>
          </mc:Choice>
        </mc:AlternateContent>
        <mc:AlternateContent xmlns:mc="http://schemas.openxmlformats.org/markup-compatibility/2006">
          <mc:Choice Requires="x14">
            <control shapeId="5337" r:id="rId1168" name="Check Box 1241">
              <controlPr defaultSize="0" autoFill="0" autoLine="0" autoPict="0">
                <anchor moveWithCells="1">
                  <from>
                    <xdr:col>11</xdr:col>
                    <xdr:colOff>38100</xdr:colOff>
                    <xdr:row>28</xdr:row>
                    <xdr:rowOff>161925</xdr:rowOff>
                  </from>
                  <to>
                    <xdr:col>12</xdr:col>
                    <xdr:colOff>38100</xdr:colOff>
                    <xdr:row>30</xdr:row>
                    <xdr:rowOff>0</xdr:rowOff>
                  </to>
                </anchor>
              </controlPr>
            </control>
          </mc:Choice>
        </mc:AlternateContent>
        <mc:AlternateContent xmlns:mc="http://schemas.openxmlformats.org/markup-compatibility/2006">
          <mc:Choice Requires="x14">
            <control shapeId="5338" r:id="rId1169" name="Check Box 1242">
              <controlPr defaultSize="0" autoFill="0" autoLine="0" autoPict="0">
                <anchor moveWithCells="1">
                  <from>
                    <xdr:col>11</xdr:col>
                    <xdr:colOff>38100</xdr:colOff>
                    <xdr:row>28</xdr:row>
                    <xdr:rowOff>161925</xdr:rowOff>
                  </from>
                  <to>
                    <xdr:col>12</xdr:col>
                    <xdr:colOff>38100</xdr:colOff>
                    <xdr:row>30</xdr:row>
                    <xdr:rowOff>0</xdr:rowOff>
                  </to>
                </anchor>
              </controlPr>
            </control>
          </mc:Choice>
        </mc:AlternateContent>
        <mc:AlternateContent xmlns:mc="http://schemas.openxmlformats.org/markup-compatibility/2006">
          <mc:Choice Requires="x14">
            <control shapeId="5339" r:id="rId1170" name="Check Box 1243">
              <controlPr defaultSize="0" autoFill="0" autoLine="0" autoPict="0">
                <anchor moveWithCells="1">
                  <from>
                    <xdr:col>11</xdr:col>
                    <xdr:colOff>38100</xdr:colOff>
                    <xdr:row>29</xdr:row>
                    <xdr:rowOff>161925</xdr:rowOff>
                  </from>
                  <to>
                    <xdr:col>12</xdr:col>
                    <xdr:colOff>38100</xdr:colOff>
                    <xdr:row>31</xdr:row>
                    <xdr:rowOff>0</xdr:rowOff>
                  </to>
                </anchor>
              </controlPr>
            </control>
          </mc:Choice>
        </mc:AlternateContent>
        <mc:AlternateContent xmlns:mc="http://schemas.openxmlformats.org/markup-compatibility/2006">
          <mc:Choice Requires="x14">
            <control shapeId="5340" r:id="rId1171" name="Check Box 1244">
              <controlPr defaultSize="0" autoFill="0" autoLine="0" autoPict="0">
                <anchor moveWithCells="1">
                  <from>
                    <xdr:col>11</xdr:col>
                    <xdr:colOff>38100</xdr:colOff>
                    <xdr:row>29</xdr:row>
                    <xdr:rowOff>161925</xdr:rowOff>
                  </from>
                  <to>
                    <xdr:col>12</xdr:col>
                    <xdr:colOff>38100</xdr:colOff>
                    <xdr:row>31</xdr:row>
                    <xdr:rowOff>0</xdr:rowOff>
                  </to>
                </anchor>
              </controlPr>
            </control>
          </mc:Choice>
        </mc:AlternateContent>
        <mc:AlternateContent xmlns:mc="http://schemas.openxmlformats.org/markup-compatibility/2006">
          <mc:Choice Requires="x14">
            <control shapeId="5341" r:id="rId1172" name="Check Box 1245">
              <controlPr defaultSize="0" autoFill="0" autoLine="0" autoPict="0">
                <anchor moveWithCells="1">
                  <from>
                    <xdr:col>11</xdr:col>
                    <xdr:colOff>38100</xdr:colOff>
                    <xdr:row>28</xdr:row>
                    <xdr:rowOff>161925</xdr:rowOff>
                  </from>
                  <to>
                    <xdr:col>12</xdr:col>
                    <xdr:colOff>38100</xdr:colOff>
                    <xdr:row>30</xdr:row>
                    <xdr:rowOff>0</xdr:rowOff>
                  </to>
                </anchor>
              </controlPr>
            </control>
          </mc:Choice>
        </mc:AlternateContent>
        <mc:AlternateContent xmlns:mc="http://schemas.openxmlformats.org/markup-compatibility/2006">
          <mc:Choice Requires="x14">
            <control shapeId="5342" r:id="rId1173" name="Check Box 1246">
              <controlPr defaultSize="0" autoFill="0" autoLine="0" autoPict="0">
                <anchor moveWithCells="1">
                  <from>
                    <xdr:col>11</xdr:col>
                    <xdr:colOff>38100</xdr:colOff>
                    <xdr:row>28</xdr:row>
                    <xdr:rowOff>161925</xdr:rowOff>
                  </from>
                  <to>
                    <xdr:col>12</xdr:col>
                    <xdr:colOff>38100</xdr:colOff>
                    <xdr:row>30</xdr:row>
                    <xdr:rowOff>0</xdr:rowOff>
                  </to>
                </anchor>
              </controlPr>
            </control>
          </mc:Choice>
        </mc:AlternateContent>
        <mc:AlternateContent xmlns:mc="http://schemas.openxmlformats.org/markup-compatibility/2006">
          <mc:Choice Requires="x14">
            <control shapeId="5343" r:id="rId1174" name="Check Box 1247">
              <controlPr defaultSize="0" autoFill="0" autoLine="0" autoPict="0">
                <anchor moveWithCells="1">
                  <from>
                    <xdr:col>11</xdr:col>
                    <xdr:colOff>38100</xdr:colOff>
                    <xdr:row>28</xdr:row>
                    <xdr:rowOff>161925</xdr:rowOff>
                  </from>
                  <to>
                    <xdr:col>12</xdr:col>
                    <xdr:colOff>38100</xdr:colOff>
                    <xdr:row>30</xdr:row>
                    <xdr:rowOff>0</xdr:rowOff>
                  </to>
                </anchor>
              </controlPr>
            </control>
          </mc:Choice>
        </mc:AlternateContent>
        <mc:AlternateContent xmlns:mc="http://schemas.openxmlformats.org/markup-compatibility/2006">
          <mc:Choice Requires="x14">
            <control shapeId="5344" r:id="rId1175" name="Check Box 1248">
              <controlPr defaultSize="0" autoFill="0" autoLine="0" autoPict="0">
                <anchor moveWithCells="1">
                  <from>
                    <xdr:col>11</xdr:col>
                    <xdr:colOff>38100</xdr:colOff>
                    <xdr:row>29</xdr:row>
                    <xdr:rowOff>161925</xdr:rowOff>
                  </from>
                  <to>
                    <xdr:col>12</xdr:col>
                    <xdr:colOff>38100</xdr:colOff>
                    <xdr:row>31</xdr:row>
                    <xdr:rowOff>0</xdr:rowOff>
                  </to>
                </anchor>
              </controlPr>
            </control>
          </mc:Choice>
        </mc:AlternateContent>
        <mc:AlternateContent xmlns:mc="http://schemas.openxmlformats.org/markup-compatibility/2006">
          <mc:Choice Requires="x14">
            <control shapeId="5345" r:id="rId1176" name="Check Box 1249">
              <controlPr defaultSize="0" autoFill="0" autoLine="0" autoPict="0">
                <anchor moveWithCells="1">
                  <from>
                    <xdr:col>11</xdr:col>
                    <xdr:colOff>38100</xdr:colOff>
                    <xdr:row>29</xdr:row>
                    <xdr:rowOff>161925</xdr:rowOff>
                  </from>
                  <to>
                    <xdr:col>12</xdr:col>
                    <xdr:colOff>38100</xdr:colOff>
                    <xdr:row>31</xdr:row>
                    <xdr:rowOff>0</xdr:rowOff>
                  </to>
                </anchor>
              </controlPr>
            </control>
          </mc:Choice>
        </mc:AlternateContent>
        <mc:AlternateContent xmlns:mc="http://schemas.openxmlformats.org/markup-compatibility/2006">
          <mc:Choice Requires="x14">
            <control shapeId="5346" r:id="rId1177" name="Check Box 1250">
              <controlPr defaultSize="0" autoFill="0" autoLine="0" autoPict="0">
                <anchor moveWithCells="1">
                  <from>
                    <xdr:col>11</xdr:col>
                    <xdr:colOff>38100</xdr:colOff>
                    <xdr:row>29</xdr:row>
                    <xdr:rowOff>161925</xdr:rowOff>
                  </from>
                  <to>
                    <xdr:col>12</xdr:col>
                    <xdr:colOff>38100</xdr:colOff>
                    <xdr:row>31</xdr:row>
                    <xdr:rowOff>0</xdr:rowOff>
                  </to>
                </anchor>
              </controlPr>
            </control>
          </mc:Choice>
        </mc:AlternateContent>
        <mc:AlternateContent xmlns:mc="http://schemas.openxmlformats.org/markup-compatibility/2006">
          <mc:Choice Requires="x14">
            <control shapeId="5347" r:id="rId1178" name="Check Box 1251">
              <controlPr defaultSize="0" autoFill="0" autoLine="0" autoPict="0">
                <anchor moveWithCells="1">
                  <from>
                    <xdr:col>11</xdr:col>
                    <xdr:colOff>38100</xdr:colOff>
                    <xdr:row>29</xdr:row>
                    <xdr:rowOff>161925</xdr:rowOff>
                  </from>
                  <to>
                    <xdr:col>12</xdr:col>
                    <xdr:colOff>38100</xdr:colOff>
                    <xdr:row>31</xdr:row>
                    <xdr:rowOff>0</xdr:rowOff>
                  </to>
                </anchor>
              </controlPr>
            </control>
          </mc:Choice>
        </mc:AlternateContent>
        <mc:AlternateContent xmlns:mc="http://schemas.openxmlformats.org/markup-compatibility/2006">
          <mc:Choice Requires="x14">
            <control shapeId="5348" r:id="rId1179" name="Check Box 1252">
              <controlPr defaultSize="0" autoFill="0" autoLine="0" autoPict="0">
                <anchor moveWithCells="1">
                  <from>
                    <xdr:col>11</xdr:col>
                    <xdr:colOff>38100</xdr:colOff>
                    <xdr:row>29</xdr:row>
                    <xdr:rowOff>161925</xdr:rowOff>
                  </from>
                  <to>
                    <xdr:col>12</xdr:col>
                    <xdr:colOff>38100</xdr:colOff>
                    <xdr:row>31</xdr:row>
                    <xdr:rowOff>0</xdr:rowOff>
                  </to>
                </anchor>
              </controlPr>
            </control>
          </mc:Choice>
        </mc:AlternateContent>
        <mc:AlternateContent xmlns:mc="http://schemas.openxmlformats.org/markup-compatibility/2006">
          <mc:Choice Requires="x14">
            <control shapeId="5349" r:id="rId1180" name="Check Box 1253">
              <controlPr defaultSize="0" autoFill="0" autoLine="0" autoPict="0">
                <anchor moveWithCells="1">
                  <from>
                    <xdr:col>11</xdr:col>
                    <xdr:colOff>38100</xdr:colOff>
                    <xdr:row>29</xdr:row>
                    <xdr:rowOff>161925</xdr:rowOff>
                  </from>
                  <to>
                    <xdr:col>12</xdr:col>
                    <xdr:colOff>38100</xdr:colOff>
                    <xdr:row>31</xdr:row>
                    <xdr:rowOff>0</xdr:rowOff>
                  </to>
                </anchor>
              </controlPr>
            </control>
          </mc:Choice>
        </mc:AlternateContent>
        <mc:AlternateContent xmlns:mc="http://schemas.openxmlformats.org/markup-compatibility/2006">
          <mc:Choice Requires="x14">
            <control shapeId="5350" r:id="rId1181" name="Check Box 1254">
              <controlPr defaultSize="0" autoFill="0" autoLine="0" autoPict="0">
                <anchor moveWithCells="1">
                  <from>
                    <xdr:col>11</xdr:col>
                    <xdr:colOff>38100</xdr:colOff>
                    <xdr:row>29</xdr:row>
                    <xdr:rowOff>161925</xdr:rowOff>
                  </from>
                  <to>
                    <xdr:col>12</xdr:col>
                    <xdr:colOff>38100</xdr:colOff>
                    <xdr:row>31</xdr:row>
                    <xdr:rowOff>0</xdr:rowOff>
                  </to>
                </anchor>
              </controlPr>
            </control>
          </mc:Choice>
        </mc:AlternateContent>
        <mc:AlternateContent xmlns:mc="http://schemas.openxmlformats.org/markup-compatibility/2006">
          <mc:Choice Requires="x14">
            <control shapeId="5351" r:id="rId1182" name="Check Box 1255">
              <controlPr defaultSize="0" autoFill="0" autoLine="0" autoPict="0">
                <anchor moveWithCells="1">
                  <from>
                    <xdr:col>11</xdr:col>
                    <xdr:colOff>38100</xdr:colOff>
                    <xdr:row>29</xdr:row>
                    <xdr:rowOff>161925</xdr:rowOff>
                  </from>
                  <to>
                    <xdr:col>12</xdr:col>
                    <xdr:colOff>38100</xdr:colOff>
                    <xdr:row>31</xdr:row>
                    <xdr:rowOff>0</xdr:rowOff>
                  </to>
                </anchor>
              </controlPr>
            </control>
          </mc:Choice>
        </mc:AlternateContent>
        <mc:AlternateContent xmlns:mc="http://schemas.openxmlformats.org/markup-compatibility/2006">
          <mc:Choice Requires="x14">
            <control shapeId="5352" r:id="rId1183" name="Check Box 1256">
              <controlPr defaultSize="0" autoFill="0" autoLine="0" autoPict="0">
                <anchor moveWithCells="1">
                  <from>
                    <xdr:col>11</xdr:col>
                    <xdr:colOff>38100</xdr:colOff>
                    <xdr:row>29</xdr:row>
                    <xdr:rowOff>161925</xdr:rowOff>
                  </from>
                  <to>
                    <xdr:col>12</xdr:col>
                    <xdr:colOff>38100</xdr:colOff>
                    <xdr:row>31</xdr:row>
                    <xdr:rowOff>0</xdr:rowOff>
                  </to>
                </anchor>
              </controlPr>
            </control>
          </mc:Choice>
        </mc:AlternateContent>
        <mc:AlternateContent xmlns:mc="http://schemas.openxmlformats.org/markup-compatibility/2006">
          <mc:Choice Requires="x14">
            <control shapeId="5353" r:id="rId1184" name="Check Box 1257">
              <controlPr defaultSize="0" autoFill="0" autoLine="0" autoPict="0">
                <anchor moveWithCells="1">
                  <from>
                    <xdr:col>11</xdr:col>
                    <xdr:colOff>38100</xdr:colOff>
                    <xdr:row>30</xdr:row>
                    <xdr:rowOff>161925</xdr:rowOff>
                  </from>
                  <to>
                    <xdr:col>12</xdr:col>
                    <xdr:colOff>38100</xdr:colOff>
                    <xdr:row>32</xdr:row>
                    <xdr:rowOff>0</xdr:rowOff>
                  </to>
                </anchor>
              </controlPr>
            </control>
          </mc:Choice>
        </mc:AlternateContent>
        <mc:AlternateContent xmlns:mc="http://schemas.openxmlformats.org/markup-compatibility/2006">
          <mc:Choice Requires="x14">
            <control shapeId="5354" r:id="rId1185" name="Check Box 1258">
              <controlPr defaultSize="0" autoFill="0" autoLine="0" autoPict="0">
                <anchor moveWithCells="1">
                  <from>
                    <xdr:col>11</xdr:col>
                    <xdr:colOff>38100</xdr:colOff>
                    <xdr:row>30</xdr:row>
                    <xdr:rowOff>161925</xdr:rowOff>
                  </from>
                  <to>
                    <xdr:col>12</xdr:col>
                    <xdr:colOff>38100</xdr:colOff>
                    <xdr:row>32</xdr:row>
                    <xdr:rowOff>0</xdr:rowOff>
                  </to>
                </anchor>
              </controlPr>
            </control>
          </mc:Choice>
        </mc:AlternateContent>
        <mc:AlternateContent xmlns:mc="http://schemas.openxmlformats.org/markup-compatibility/2006">
          <mc:Choice Requires="x14">
            <control shapeId="5355" r:id="rId1186" name="Check Box 1259">
              <controlPr defaultSize="0" autoFill="0" autoLine="0" autoPict="0">
                <anchor moveWithCells="1">
                  <from>
                    <xdr:col>11</xdr:col>
                    <xdr:colOff>38100</xdr:colOff>
                    <xdr:row>29</xdr:row>
                    <xdr:rowOff>161925</xdr:rowOff>
                  </from>
                  <to>
                    <xdr:col>12</xdr:col>
                    <xdr:colOff>38100</xdr:colOff>
                    <xdr:row>31</xdr:row>
                    <xdr:rowOff>0</xdr:rowOff>
                  </to>
                </anchor>
              </controlPr>
            </control>
          </mc:Choice>
        </mc:AlternateContent>
        <mc:AlternateContent xmlns:mc="http://schemas.openxmlformats.org/markup-compatibility/2006">
          <mc:Choice Requires="x14">
            <control shapeId="5356" r:id="rId1187" name="Check Box 1260">
              <controlPr defaultSize="0" autoFill="0" autoLine="0" autoPict="0">
                <anchor moveWithCells="1">
                  <from>
                    <xdr:col>11</xdr:col>
                    <xdr:colOff>38100</xdr:colOff>
                    <xdr:row>29</xdr:row>
                    <xdr:rowOff>161925</xdr:rowOff>
                  </from>
                  <to>
                    <xdr:col>12</xdr:col>
                    <xdr:colOff>38100</xdr:colOff>
                    <xdr:row>31</xdr:row>
                    <xdr:rowOff>0</xdr:rowOff>
                  </to>
                </anchor>
              </controlPr>
            </control>
          </mc:Choice>
        </mc:AlternateContent>
        <mc:AlternateContent xmlns:mc="http://schemas.openxmlformats.org/markup-compatibility/2006">
          <mc:Choice Requires="x14">
            <control shapeId="5357" r:id="rId1188" name="Check Box 1261">
              <controlPr defaultSize="0" autoFill="0" autoLine="0" autoPict="0">
                <anchor moveWithCells="1">
                  <from>
                    <xdr:col>11</xdr:col>
                    <xdr:colOff>38100</xdr:colOff>
                    <xdr:row>29</xdr:row>
                    <xdr:rowOff>161925</xdr:rowOff>
                  </from>
                  <to>
                    <xdr:col>12</xdr:col>
                    <xdr:colOff>38100</xdr:colOff>
                    <xdr:row>31</xdr:row>
                    <xdr:rowOff>0</xdr:rowOff>
                  </to>
                </anchor>
              </controlPr>
            </control>
          </mc:Choice>
        </mc:AlternateContent>
        <mc:AlternateContent xmlns:mc="http://schemas.openxmlformats.org/markup-compatibility/2006">
          <mc:Choice Requires="x14">
            <control shapeId="5358" r:id="rId1189" name="Check Box 1262">
              <controlPr defaultSize="0" autoFill="0" autoLine="0" autoPict="0">
                <anchor moveWithCells="1">
                  <from>
                    <xdr:col>11</xdr:col>
                    <xdr:colOff>38100</xdr:colOff>
                    <xdr:row>30</xdr:row>
                    <xdr:rowOff>161925</xdr:rowOff>
                  </from>
                  <to>
                    <xdr:col>12</xdr:col>
                    <xdr:colOff>38100</xdr:colOff>
                    <xdr:row>32</xdr:row>
                    <xdr:rowOff>0</xdr:rowOff>
                  </to>
                </anchor>
              </controlPr>
            </control>
          </mc:Choice>
        </mc:AlternateContent>
        <mc:AlternateContent xmlns:mc="http://schemas.openxmlformats.org/markup-compatibility/2006">
          <mc:Choice Requires="x14">
            <control shapeId="5359" r:id="rId1190" name="Check Box 1263">
              <controlPr defaultSize="0" autoFill="0" autoLine="0" autoPict="0">
                <anchor moveWithCells="1">
                  <from>
                    <xdr:col>11</xdr:col>
                    <xdr:colOff>38100</xdr:colOff>
                    <xdr:row>30</xdr:row>
                    <xdr:rowOff>161925</xdr:rowOff>
                  </from>
                  <to>
                    <xdr:col>12</xdr:col>
                    <xdr:colOff>38100</xdr:colOff>
                    <xdr:row>32</xdr:row>
                    <xdr:rowOff>0</xdr:rowOff>
                  </to>
                </anchor>
              </controlPr>
            </control>
          </mc:Choice>
        </mc:AlternateContent>
        <mc:AlternateContent xmlns:mc="http://schemas.openxmlformats.org/markup-compatibility/2006">
          <mc:Choice Requires="x14">
            <control shapeId="5360" r:id="rId1191" name="Check Box 1264">
              <controlPr defaultSize="0" autoFill="0" autoLine="0" autoPict="0">
                <anchor moveWithCells="1">
                  <from>
                    <xdr:col>11</xdr:col>
                    <xdr:colOff>38100</xdr:colOff>
                    <xdr:row>30</xdr:row>
                    <xdr:rowOff>161925</xdr:rowOff>
                  </from>
                  <to>
                    <xdr:col>12</xdr:col>
                    <xdr:colOff>38100</xdr:colOff>
                    <xdr:row>32</xdr:row>
                    <xdr:rowOff>0</xdr:rowOff>
                  </to>
                </anchor>
              </controlPr>
            </control>
          </mc:Choice>
        </mc:AlternateContent>
        <mc:AlternateContent xmlns:mc="http://schemas.openxmlformats.org/markup-compatibility/2006">
          <mc:Choice Requires="x14">
            <control shapeId="5361" r:id="rId1192" name="Check Box 1265">
              <controlPr defaultSize="0" autoFill="0" autoLine="0" autoPict="0">
                <anchor moveWithCells="1">
                  <from>
                    <xdr:col>11</xdr:col>
                    <xdr:colOff>38100</xdr:colOff>
                    <xdr:row>30</xdr:row>
                    <xdr:rowOff>161925</xdr:rowOff>
                  </from>
                  <to>
                    <xdr:col>12</xdr:col>
                    <xdr:colOff>38100</xdr:colOff>
                    <xdr:row>32</xdr:row>
                    <xdr:rowOff>0</xdr:rowOff>
                  </to>
                </anchor>
              </controlPr>
            </control>
          </mc:Choice>
        </mc:AlternateContent>
        <mc:AlternateContent xmlns:mc="http://schemas.openxmlformats.org/markup-compatibility/2006">
          <mc:Choice Requires="x14">
            <control shapeId="5362" r:id="rId1193" name="Check Box 1266">
              <controlPr defaultSize="0" autoFill="0" autoLine="0" autoPict="0">
                <anchor moveWithCells="1">
                  <from>
                    <xdr:col>11</xdr:col>
                    <xdr:colOff>38100</xdr:colOff>
                    <xdr:row>30</xdr:row>
                    <xdr:rowOff>161925</xdr:rowOff>
                  </from>
                  <to>
                    <xdr:col>12</xdr:col>
                    <xdr:colOff>38100</xdr:colOff>
                    <xdr:row>32</xdr:row>
                    <xdr:rowOff>0</xdr:rowOff>
                  </to>
                </anchor>
              </controlPr>
            </control>
          </mc:Choice>
        </mc:AlternateContent>
        <mc:AlternateContent xmlns:mc="http://schemas.openxmlformats.org/markup-compatibility/2006">
          <mc:Choice Requires="x14">
            <control shapeId="5363" r:id="rId1194" name="Check Box 1267">
              <controlPr defaultSize="0" autoFill="0" autoLine="0" autoPict="0">
                <anchor moveWithCells="1">
                  <from>
                    <xdr:col>11</xdr:col>
                    <xdr:colOff>38100</xdr:colOff>
                    <xdr:row>30</xdr:row>
                    <xdr:rowOff>161925</xdr:rowOff>
                  </from>
                  <to>
                    <xdr:col>12</xdr:col>
                    <xdr:colOff>38100</xdr:colOff>
                    <xdr:row>32</xdr:row>
                    <xdr:rowOff>0</xdr:rowOff>
                  </to>
                </anchor>
              </controlPr>
            </control>
          </mc:Choice>
        </mc:AlternateContent>
        <mc:AlternateContent xmlns:mc="http://schemas.openxmlformats.org/markup-compatibility/2006">
          <mc:Choice Requires="x14">
            <control shapeId="5364" r:id="rId1195" name="Check Box 1268">
              <controlPr defaultSize="0" autoFill="0" autoLine="0" autoPict="0">
                <anchor moveWithCells="1">
                  <from>
                    <xdr:col>11</xdr:col>
                    <xdr:colOff>38100</xdr:colOff>
                    <xdr:row>30</xdr:row>
                    <xdr:rowOff>161925</xdr:rowOff>
                  </from>
                  <to>
                    <xdr:col>12</xdr:col>
                    <xdr:colOff>38100</xdr:colOff>
                    <xdr:row>32</xdr:row>
                    <xdr:rowOff>0</xdr:rowOff>
                  </to>
                </anchor>
              </controlPr>
            </control>
          </mc:Choice>
        </mc:AlternateContent>
        <mc:AlternateContent xmlns:mc="http://schemas.openxmlformats.org/markup-compatibility/2006">
          <mc:Choice Requires="x14">
            <control shapeId="5365" r:id="rId1196" name="Check Box 1269">
              <controlPr defaultSize="0" autoFill="0" autoLine="0" autoPict="0">
                <anchor moveWithCells="1">
                  <from>
                    <xdr:col>11</xdr:col>
                    <xdr:colOff>38100</xdr:colOff>
                    <xdr:row>30</xdr:row>
                    <xdr:rowOff>161925</xdr:rowOff>
                  </from>
                  <to>
                    <xdr:col>12</xdr:col>
                    <xdr:colOff>38100</xdr:colOff>
                    <xdr:row>32</xdr:row>
                    <xdr:rowOff>0</xdr:rowOff>
                  </to>
                </anchor>
              </controlPr>
            </control>
          </mc:Choice>
        </mc:AlternateContent>
        <mc:AlternateContent xmlns:mc="http://schemas.openxmlformats.org/markup-compatibility/2006">
          <mc:Choice Requires="x14">
            <control shapeId="5366" r:id="rId1197" name="Check Box 1270">
              <controlPr defaultSize="0" autoFill="0" autoLine="0" autoPict="0">
                <anchor moveWithCells="1">
                  <from>
                    <xdr:col>11</xdr:col>
                    <xdr:colOff>38100</xdr:colOff>
                    <xdr:row>30</xdr:row>
                    <xdr:rowOff>161925</xdr:rowOff>
                  </from>
                  <to>
                    <xdr:col>12</xdr:col>
                    <xdr:colOff>38100</xdr:colOff>
                    <xdr:row>32</xdr:row>
                    <xdr:rowOff>0</xdr:rowOff>
                  </to>
                </anchor>
              </controlPr>
            </control>
          </mc:Choice>
        </mc:AlternateContent>
        <mc:AlternateContent xmlns:mc="http://schemas.openxmlformats.org/markup-compatibility/2006">
          <mc:Choice Requires="x14">
            <control shapeId="5369" r:id="rId1198" name="Check Box 1273">
              <controlPr defaultSize="0" autoFill="0" autoLine="0" autoPict="0">
                <anchor moveWithCells="1">
                  <from>
                    <xdr:col>11</xdr:col>
                    <xdr:colOff>38100</xdr:colOff>
                    <xdr:row>30</xdr:row>
                    <xdr:rowOff>161925</xdr:rowOff>
                  </from>
                  <to>
                    <xdr:col>12</xdr:col>
                    <xdr:colOff>38100</xdr:colOff>
                    <xdr:row>32</xdr:row>
                    <xdr:rowOff>0</xdr:rowOff>
                  </to>
                </anchor>
              </controlPr>
            </control>
          </mc:Choice>
        </mc:AlternateContent>
        <mc:AlternateContent xmlns:mc="http://schemas.openxmlformats.org/markup-compatibility/2006">
          <mc:Choice Requires="x14">
            <control shapeId="5370" r:id="rId1199" name="Check Box 1274">
              <controlPr defaultSize="0" autoFill="0" autoLine="0" autoPict="0">
                <anchor moveWithCells="1">
                  <from>
                    <xdr:col>11</xdr:col>
                    <xdr:colOff>38100</xdr:colOff>
                    <xdr:row>30</xdr:row>
                    <xdr:rowOff>161925</xdr:rowOff>
                  </from>
                  <to>
                    <xdr:col>12</xdr:col>
                    <xdr:colOff>38100</xdr:colOff>
                    <xdr:row>32</xdr:row>
                    <xdr:rowOff>0</xdr:rowOff>
                  </to>
                </anchor>
              </controlPr>
            </control>
          </mc:Choice>
        </mc:AlternateContent>
        <mc:AlternateContent xmlns:mc="http://schemas.openxmlformats.org/markup-compatibility/2006">
          <mc:Choice Requires="x14">
            <control shapeId="5371" r:id="rId1200" name="Check Box 1275">
              <controlPr defaultSize="0" autoFill="0" autoLine="0" autoPict="0">
                <anchor moveWithCells="1">
                  <from>
                    <xdr:col>8</xdr:col>
                    <xdr:colOff>114300</xdr:colOff>
                    <xdr:row>30</xdr:row>
                    <xdr:rowOff>171450</xdr:rowOff>
                  </from>
                  <to>
                    <xdr:col>8</xdr:col>
                    <xdr:colOff>419100</xdr:colOff>
                    <xdr:row>32</xdr:row>
                    <xdr:rowOff>9525</xdr:rowOff>
                  </to>
                </anchor>
              </controlPr>
            </control>
          </mc:Choice>
        </mc:AlternateContent>
        <mc:AlternateContent xmlns:mc="http://schemas.openxmlformats.org/markup-compatibility/2006">
          <mc:Choice Requires="x14">
            <control shapeId="5381" r:id="rId1201" name="Check Box 1285">
              <controlPr defaultSize="0" autoFill="0" autoLine="0" autoPict="0">
                <anchor moveWithCells="1">
                  <from>
                    <xdr:col>8</xdr:col>
                    <xdr:colOff>114300</xdr:colOff>
                    <xdr:row>5</xdr:row>
                    <xdr:rowOff>161925</xdr:rowOff>
                  </from>
                  <to>
                    <xdr:col>8</xdr:col>
                    <xdr:colOff>419100</xdr:colOff>
                    <xdr:row>7</xdr:row>
                    <xdr:rowOff>9525</xdr:rowOff>
                  </to>
                </anchor>
              </controlPr>
            </control>
          </mc:Choice>
        </mc:AlternateContent>
        <mc:AlternateContent xmlns:mc="http://schemas.openxmlformats.org/markup-compatibility/2006">
          <mc:Choice Requires="x14">
            <control shapeId="5383" r:id="rId1202" name="Check Box 1287">
              <controlPr defaultSize="0" autoFill="0" autoLine="0" autoPict="0">
                <anchor moveWithCells="1">
                  <from>
                    <xdr:col>9</xdr:col>
                    <xdr:colOff>66675</xdr:colOff>
                    <xdr:row>5</xdr:row>
                    <xdr:rowOff>171450</xdr:rowOff>
                  </from>
                  <to>
                    <xdr:col>10</xdr:col>
                    <xdr:colOff>66675</xdr:colOff>
                    <xdr:row>7</xdr:row>
                    <xdr:rowOff>19050</xdr:rowOff>
                  </to>
                </anchor>
              </controlPr>
            </control>
          </mc:Choice>
        </mc:AlternateContent>
        <mc:AlternateContent xmlns:mc="http://schemas.openxmlformats.org/markup-compatibility/2006">
          <mc:Choice Requires="x14">
            <control shapeId="5385" r:id="rId1203" name="Check Box 1289">
              <controlPr defaultSize="0" autoFill="0" autoLine="0" autoPict="0">
                <anchor moveWithCells="1">
                  <from>
                    <xdr:col>8</xdr:col>
                    <xdr:colOff>114300</xdr:colOff>
                    <xdr:row>18</xdr:row>
                    <xdr:rowOff>161925</xdr:rowOff>
                  </from>
                  <to>
                    <xdr:col>8</xdr:col>
                    <xdr:colOff>419100</xdr:colOff>
                    <xdr:row>20</xdr:row>
                    <xdr:rowOff>0</xdr:rowOff>
                  </to>
                </anchor>
              </controlPr>
            </control>
          </mc:Choice>
        </mc:AlternateContent>
        <mc:AlternateContent xmlns:mc="http://schemas.openxmlformats.org/markup-compatibility/2006">
          <mc:Choice Requires="x14">
            <control shapeId="5386" r:id="rId1204" name="Check Box 1290">
              <controlPr defaultSize="0" autoFill="0" autoLine="0" autoPict="0">
                <anchor moveWithCells="1">
                  <from>
                    <xdr:col>8</xdr:col>
                    <xdr:colOff>114300</xdr:colOff>
                    <xdr:row>20</xdr:row>
                    <xdr:rowOff>161925</xdr:rowOff>
                  </from>
                  <to>
                    <xdr:col>8</xdr:col>
                    <xdr:colOff>419100</xdr:colOff>
                    <xdr:row>22</xdr:row>
                    <xdr:rowOff>0</xdr:rowOff>
                  </to>
                </anchor>
              </controlPr>
            </control>
          </mc:Choice>
        </mc:AlternateContent>
        <mc:AlternateContent xmlns:mc="http://schemas.openxmlformats.org/markup-compatibility/2006">
          <mc:Choice Requires="x14">
            <control shapeId="5387" r:id="rId1205" name="Check Box 1291">
              <controlPr defaultSize="0" autoFill="0" autoLine="0" autoPict="0">
                <anchor moveWithCells="1">
                  <from>
                    <xdr:col>8</xdr:col>
                    <xdr:colOff>114300</xdr:colOff>
                    <xdr:row>16</xdr:row>
                    <xdr:rowOff>161925</xdr:rowOff>
                  </from>
                  <to>
                    <xdr:col>8</xdr:col>
                    <xdr:colOff>419100</xdr:colOff>
                    <xdr:row>18</xdr:row>
                    <xdr:rowOff>0</xdr:rowOff>
                  </to>
                </anchor>
              </controlPr>
            </control>
          </mc:Choice>
        </mc:AlternateContent>
        <mc:AlternateContent xmlns:mc="http://schemas.openxmlformats.org/markup-compatibility/2006">
          <mc:Choice Requires="x14">
            <control shapeId="5389" r:id="rId1206" name="Check Box 1293">
              <controlPr defaultSize="0" autoFill="0" autoLine="0" autoPict="0">
                <anchor moveWithCells="1">
                  <from>
                    <xdr:col>8</xdr:col>
                    <xdr:colOff>114300</xdr:colOff>
                    <xdr:row>23</xdr:row>
                    <xdr:rowOff>161925</xdr:rowOff>
                  </from>
                  <to>
                    <xdr:col>8</xdr:col>
                    <xdr:colOff>419100</xdr:colOff>
                    <xdr:row>25</xdr:row>
                    <xdr:rowOff>0</xdr:rowOff>
                  </to>
                </anchor>
              </controlPr>
            </control>
          </mc:Choice>
        </mc:AlternateContent>
        <mc:AlternateContent xmlns:mc="http://schemas.openxmlformats.org/markup-compatibility/2006">
          <mc:Choice Requires="x14">
            <control shapeId="5390" r:id="rId1207" name="Check Box 1294">
              <controlPr defaultSize="0" autoFill="0" autoLine="0" autoPict="0">
                <anchor moveWithCells="1">
                  <from>
                    <xdr:col>8</xdr:col>
                    <xdr:colOff>114300</xdr:colOff>
                    <xdr:row>13</xdr:row>
                    <xdr:rowOff>161925</xdr:rowOff>
                  </from>
                  <to>
                    <xdr:col>8</xdr:col>
                    <xdr:colOff>419100</xdr:colOff>
                    <xdr:row>15</xdr:row>
                    <xdr:rowOff>0</xdr:rowOff>
                  </to>
                </anchor>
              </controlPr>
            </control>
          </mc:Choice>
        </mc:AlternateContent>
        <mc:AlternateContent xmlns:mc="http://schemas.openxmlformats.org/markup-compatibility/2006">
          <mc:Choice Requires="x14">
            <control shapeId="5391" r:id="rId1208" name="Check Box 1295">
              <controlPr defaultSize="0" autoFill="0" autoLine="0" autoPict="0">
                <anchor moveWithCells="1">
                  <from>
                    <xdr:col>8</xdr:col>
                    <xdr:colOff>114300</xdr:colOff>
                    <xdr:row>12</xdr:row>
                    <xdr:rowOff>161925</xdr:rowOff>
                  </from>
                  <to>
                    <xdr:col>8</xdr:col>
                    <xdr:colOff>419100</xdr:colOff>
                    <xdr:row>14</xdr:row>
                    <xdr:rowOff>0</xdr:rowOff>
                  </to>
                </anchor>
              </controlPr>
            </control>
          </mc:Choice>
        </mc:AlternateContent>
        <mc:AlternateContent xmlns:mc="http://schemas.openxmlformats.org/markup-compatibility/2006">
          <mc:Choice Requires="x14">
            <control shapeId="5392" r:id="rId1209" name="Check Box 1296">
              <controlPr defaultSize="0" autoFill="0" autoLine="0" autoPict="0">
                <anchor moveWithCells="1">
                  <from>
                    <xdr:col>8</xdr:col>
                    <xdr:colOff>114300</xdr:colOff>
                    <xdr:row>11</xdr:row>
                    <xdr:rowOff>161925</xdr:rowOff>
                  </from>
                  <to>
                    <xdr:col>8</xdr:col>
                    <xdr:colOff>419100</xdr:colOff>
                    <xdr:row>13</xdr:row>
                    <xdr:rowOff>0</xdr:rowOff>
                  </to>
                </anchor>
              </controlPr>
            </control>
          </mc:Choice>
        </mc:AlternateContent>
        <mc:AlternateContent xmlns:mc="http://schemas.openxmlformats.org/markup-compatibility/2006">
          <mc:Choice Requires="x14">
            <control shapeId="5394" r:id="rId1210" name="Check Box 1298">
              <controlPr defaultSize="0" autoFill="0" autoLine="0" autoPict="0">
                <anchor moveWithCells="1">
                  <from>
                    <xdr:col>8</xdr:col>
                    <xdr:colOff>114300</xdr:colOff>
                    <xdr:row>10</xdr:row>
                    <xdr:rowOff>161925</xdr:rowOff>
                  </from>
                  <to>
                    <xdr:col>8</xdr:col>
                    <xdr:colOff>419100</xdr:colOff>
                    <xdr:row>12</xdr:row>
                    <xdr:rowOff>0</xdr:rowOff>
                  </to>
                </anchor>
              </controlPr>
            </control>
          </mc:Choice>
        </mc:AlternateContent>
        <mc:AlternateContent xmlns:mc="http://schemas.openxmlformats.org/markup-compatibility/2006">
          <mc:Choice Requires="x14">
            <control shapeId="5396" r:id="rId1211" name="Check Box 1300">
              <controlPr defaultSize="0" autoFill="0" autoLine="0" autoPict="0">
                <anchor moveWithCells="1">
                  <from>
                    <xdr:col>8</xdr:col>
                    <xdr:colOff>114300</xdr:colOff>
                    <xdr:row>9</xdr:row>
                    <xdr:rowOff>161925</xdr:rowOff>
                  </from>
                  <to>
                    <xdr:col>8</xdr:col>
                    <xdr:colOff>419100</xdr:colOff>
                    <xdr:row>11</xdr:row>
                    <xdr:rowOff>0</xdr:rowOff>
                  </to>
                </anchor>
              </controlPr>
            </control>
          </mc:Choice>
        </mc:AlternateContent>
        <mc:AlternateContent xmlns:mc="http://schemas.openxmlformats.org/markup-compatibility/2006">
          <mc:Choice Requires="x14">
            <control shapeId="5398" r:id="rId1212" name="Check Box 1302">
              <controlPr defaultSize="0" autoFill="0" autoLine="0" autoPict="0">
                <anchor moveWithCells="1">
                  <from>
                    <xdr:col>8</xdr:col>
                    <xdr:colOff>114300</xdr:colOff>
                    <xdr:row>8</xdr:row>
                    <xdr:rowOff>161925</xdr:rowOff>
                  </from>
                  <to>
                    <xdr:col>8</xdr:col>
                    <xdr:colOff>419100</xdr:colOff>
                    <xdr:row>10</xdr:row>
                    <xdr:rowOff>0</xdr:rowOff>
                  </to>
                </anchor>
              </controlPr>
            </control>
          </mc:Choice>
        </mc:AlternateContent>
        <mc:AlternateContent xmlns:mc="http://schemas.openxmlformats.org/markup-compatibility/2006">
          <mc:Choice Requires="x14">
            <control shapeId="5399" r:id="rId1213" name="Check Box 1303">
              <controlPr defaultSize="0" autoFill="0" autoLine="0" autoPict="0">
                <anchor moveWithCells="1">
                  <from>
                    <xdr:col>8</xdr:col>
                    <xdr:colOff>114300</xdr:colOff>
                    <xdr:row>7</xdr:row>
                    <xdr:rowOff>161925</xdr:rowOff>
                  </from>
                  <to>
                    <xdr:col>8</xdr:col>
                    <xdr:colOff>419100</xdr:colOff>
                    <xdr:row>9</xdr:row>
                    <xdr:rowOff>0</xdr:rowOff>
                  </to>
                </anchor>
              </controlPr>
            </control>
          </mc:Choice>
        </mc:AlternateContent>
        <mc:AlternateContent xmlns:mc="http://schemas.openxmlformats.org/markup-compatibility/2006">
          <mc:Choice Requires="x14">
            <control shapeId="5400" r:id="rId1214" name="Check Box 1304">
              <controlPr defaultSize="0" autoFill="0" autoLine="0" autoPict="0">
                <anchor moveWithCells="1">
                  <from>
                    <xdr:col>8</xdr:col>
                    <xdr:colOff>114300</xdr:colOff>
                    <xdr:row>6</xdr:row>
                    <xdr:rowOff>161925</xdr:rowOff>
                  </from>
                  <to>
                    <xdr:col>8</xdr:col>
                    <xdr:colOff>419100</xdr:colOff>
                    <xdr:row>8</xdr:row>
                    <xdr:rowOff>0</xdr:rowOff>
                  </to>
                </anchor>
              </controlPr>
            </control>
          </mc:Choice>
        </mc:AlternateContent>
        <mc:AlternateContent xmlns:mc="http://schemas.openxmlformats.org/markup-compatibility/2006">
          <mc:Choice Requires="x14">
            <control shapeId="5401" r:id="rId1215" name="Check Box 1305">
              <controlPr defaultSize="0" autoFill="0" autoLine="0" autoPict="0">
                <anchor moveWithCells="1">
                  <from>
                    <xdr:col>8</xdr:col>
                    <xdr:colOff>114300</xdr:colOff>
                    <xdr:row>5</xdr:row>
                    <xdr:rowOff>0</xdr:rowOff>
                  </from>
                  <to>
                    <xdr:col>8</xdr:col>
                    <xdr:colOff>419100</xdr:colOff>
                    <xdr:row>6</xdr:row>
                    <xdr:rowOff>28575</xdr:rowOff>
                  </to>
                </anchor>
              </controlPr>
            </control>
          </mc:Choice>
        </mc:AlternateContent>
        <mc:AlternateContent xmlns:mc="http://schemas.openxmlformats.org/markup-compatibility/2006">
          <mc:Choice Requires="x14">
            <control shapeId="5403" r:id="rId1216" name="Check Box 1307">
              <controlPr defaultSize="0" autoFill="0" autoLine="0" autoPict="0">
                <anchor moveWithCells="1">
                  <from>
                    <xdr:col>8</xdr:col>
                    <xdr:colOff>114300</xdr:colOff>
                    <xdr:row>14</xdr:row>
                    <xdr:rowOff>161925</xdr:rowOff>
                  </from>
                  <to>
                    <xdr:col>8</xdr:col>
                    <xdr:colOff>419100</xdr:colOff>
                    <xdr:row>16</xdr:row>
                    <xdr:rowOff>9525</xdr:rowOff>
                  </to>
                </anchor>
              </controlPr>
            </control>
          </mc:Choice>
        </mc:AlternateContent>
        <mc:AlternateContent xmlns:mc="http://schemas.openxmlformats.org/markup-compatibility/2006">
          <mc:Choice Requires="x14">
            <control shapeId="5405" r:id="rId1217" name="Check Box 1309">
              <controlPr defaultSize="0" autoFill="0" autoLine="0" autoPict="0">
                <anchor moveWithCells="1">
                  <from>
                    <xdr:col>8</xdr:col>
                    <xdr:colOff>114300</xdr:colOff>
                    <xdr:row>15</xdr:row>
                    <xdr:rowOff>161925</xdr:rowOff>
                  </from>
                  <to>
                    <xdr:col>8</xdr:col>
                    <xdr:colOff>419100</xdr:colOff>
                    <xdr:row>17</xdr:row>
                    <xdr:rowOff>9525</xdr:rowOff>
                  </to>
                </anchor>
              </controlPr>
            </control>
          </mc:Choice>
        </mc:AlternateContent>
        <mc:AlternateContent xmlns:mc="http://schemas.openxmlformats.org/markup-compatibility/2006">
          <mc:Choice Requires="x14">
            <control shapeId="5407" r:id="rId1218" name="Check Box 1311">
              <controlPr defaultSize="0" autoFill="0" autoLine="0" autoPict="0">
                <anchor moveWithCells="1">
                  <from>
                    <xdr:col>8</xdr:col>
                    <xdr:colOff>114300</xdr:colOff>
                    <xdr:row>17</xdr:row>
                    <xdr:rowOff>161925</xdr:rowOff>
                  </from>
                  <to>
                    <xdr:col>8</xdr:col>
                    <xdr:colOff>419100</xdr:colOff>
                    <xdr:row>19</xdr:row>
                    <xdr:rowOff>9525</xdr:rowOff>
                  </to>
                </anchor>
              </controlPr>
            </control>
          </mc:Choice>
        </mc:AlternateContent>
        <mc:AlternateContent xmlns:mc="http://schemas.openxmlformats.org/markup-compatibility/2006">
          <mc:Choice Requires="x14">
            <control shapeId="5409" r:id="rId1219" name="Check Box 1313">
              <controlPr defaultSize="0" autoFill="0" autoLine="0" autoPict="0">
                <anchor moveWithCells="1">
                  <from>
                    <xdr:col>8</xdr:col>
                    <xdr:colOff>114300</xdr:colOff>
                    <xdr:row>19</xdr:row>
                    <xdr:rowOff>161925</xdr:rowOff>
                  </from>
                  <to>
                    <xdr:col>8</xdr:col>
                    <xdr:colOff>419100</xdr:colOff>
                    <xdr:row>21</xdr:row>
                    <xdr:rowOff>9525</xdr:rowOff>
                  </to>
                </anchor>
              </controlPr>
            </control>
          </mc:Choice>
        </mc:AlternateContent>
        <mc:AlternateContent xmlns:mc="http://schemas.openxmlformats.org/markup-compatibility/2006">
          <mc:Choice Requires="x14">
            <control shapeId="5410" r:id="rId1220" name="Check Box 1314">
              <controlPr defaultSize="0" autoFill="0" autoLine="0" autoPict="0">
                <anchor moveWithCells="1">
                  <from>
                    <xdr:col>8</xdr:col>
                    <xdr:colOff>114300</xdr:colOff>
                    <xdr:row>21</xdr:row>
                    <xdr:rowOff>161925</xdr:rowOff>
                  </from>
                  <to>
                    <xdr:col>8</xdr:col>
                    <xdr:colOff>419100</xdr:colOff>
                    <xdr:row>23</xdr:row>
                    <xdr:rowOff>9525</xdr:rowOff>
                  </to>
                </anchor>
              </controlPr>
            </control>
          </mc:Choice>
        </mc:AlternateContent>
        <mc:AlternateContent xmlns:mc="http://schemas.openxmlformats.org/markup-compatibility/2006">
          <mc:Choice Requires="x14">
            <control shapeId="5411" r:id="rId1221" name="Check Box 1315">
              <controlPr defaultSize="0" autoFill="0" autoLine="0" autoPict="0">
                <anchor moveWithCells="1">
                  <from>
                    <xdr:col>8</xdr:col>
                    <xdr:colOff>114300</xdr:colOff>
                    <xdr:row>23</xdr:row>
                    <xdr:rowOff>0</xdr:rowOff>
                  </from>
                  <to>
                    <xdr:col>8</xdr:col>
                    <xdr:colOff>419100</xdr:colOff>
                    <xdr:row>24</xdr:row>
                    <xdr:rowOff>28575</xdr:rowOff>
                  </to>
                </anchor>
              </controlPr>
            </control>
          </mc:Choice>
        </mc:AlternateContent>
        <mc:AlternateContent xmlns:mc="http://schemas.openxmlformats.org/markup-compatibility/2006">
          <mc:Choice Requires="x14">
            <control shapeId="5413" r:id="rId1222" name="Check Box 1317">
              <controlPr defaultSize="0" autoFill="0" autoLine="0" autoPict="0">
                <anchor moveWithCells="1">
                  <from>
                    <xdr:col>8</xdr:col>
                    <xdr:colOff>114300</xdr:colOff>
                    <xdr:row>24</xdr:row>
                    <xdr:rowOff>161925</xdr:rowOff>
                  </from>
                  <to>
                    <xdr:col>8</xdr:col>
                    <xdr:colOff>419100</xdr:colOff>
                    <xdr:row>26</xdr:row>
                    <xdr:rowOff>9525</xdr:rowOff>
                  </to>
                </anchor>
              </controlPr>
            </control>
          </mc:Choice>
        </mc:AlternateContent>
        <mc:AlternateContent xmlns:mc="http://schemas.openxmlformats.org/markup-compatibility/2006">
          <mc:Choice Requires="x14">
            <control shapeId="5415" r:id="rId1223" name="Check Box 1319">
              <controlPr defaultSize="0" autoFill="0" autoLine="0" autoPict="0">
                <anchor moveWithCells="1">
                  <from>
                    <xdr:col>8</xdr:col>
                    <xdr:colOff>114300</xdr:colOff>
                    <xdr:row>25</xdr:row>
                    <xdr:rowOff>161925</xdr:rowOff>
                  </from>
                  <to>
                    <xdr:col>8</xdr:col>
                    <xdr:colOff>419100</xdr:colOff>
                    <xdr:row>27</xdr:row>
                    <xdr:rowOff>9525</xdr:rowOff>
                  </to>
                </anchor>
              </controlPr>
            </control>
          </mc:Choice>
        </mc:AlternateContent>
        <mc:AlternateContent xmlns:mc="http://schemas.openxmlformats.org/markup-compatibility/2006">
          <mc:Choice Requires="x14">
            <control shapeId="5418" r:id="rId1224" name="Check Box 1322">
              <controlPr defaultSize="0" autoFill="0" autoLine="0" autoPict="0">
                <anchor moveWithCells="1">
                  <from>
                    <xdr:col>8</xdr:col>
                    <xdr:colOff>114300</xdr:colOff>
                    <xdr:row>27</xdr:row>
                    <xdr:rowOff>161925</xdr:rowOff>
                  </from>
                  <to>
                    <xdr:col>8</xdr:col>
                    <xdr:colOff>419100</xdr:colOff>
                    <xdr:row>29</xdr:row>
                    <xdr:rowOff>9525</xdr:rowOff>
                  </to>
                </anchor>
              </controlPr>
            </control>
          </mc:Choice>
        </mc:AlternateContent>
        <mc:AlternateContent xmlns:mc="http://schemas.openxmlformats.org/markup-compatibility/2006">
          <mc:Choice Requires="x14">
            <control shapeId="5419" r:id="rId1225" name="Check Box 1323">
              <controlPr defaultSize="0" autoFill="0" autoLine="0" autoPict="0">
                <anchor moveWithCells="1">
                  <from>
                    <xdr:col>8</xdr:col>
                    <xdr:colOff>114300</xdr:colOff>
                    <xdr:row>26</xdr:row>
                    <xdr:rowOff>171450</xdr:rowOff>
                  </from>
                  <to>
                    <xdr:col>8</xdr:col>
                    <xdr:colOff>419100</xdr:colOff>
                    <xdr:row>28</xdr:row>
                    <xdr:rowOff>19050</xdr:rowOff>
                  </to>
                </anchor>
              </controlPr>
            </control>
          </mc:Choice>
        </mc:AlternateContent>
        <mc:AlternateContent xmlns:mc="http://schemas.openxmlformats.org/markup-compatibility/2006">
          <mc:Choice Requires="x14">
            <control shapeId="5421" r:id="rId1226" name="Check Box 1325">
              <controlPr defaultSize="0" autoFill="0" autoLine="0" autoPict="0">
                <anchor moveWithCells="1">
                  <from>
                    <xdr:col>8</xdr:col>
                    <xdr:colOff>114300</xdr:colOff>
                    <xdr:row>28</xdr:row>
                    <xdr:rowOff>161925</xdr:rowOff>
                  </from>
                  <to>
                    <xdr:col>8</xdr:col>
                    <xdr:colOff>419100</xdr:colOff>
                    <xdr:row>30</xdr:row>
                    <xdr:rowOff>9525</xdr:rowOff>
                  </to>
                </anchor>
              </controlPr>
            </control>
          </mc:Choice>
        </mc:AlternateContent>
        <mc:AlternateContent xmlns:mc="http://schemas.openxmlformats.org/markup-compatibility/2006">
          <mc:Choice Requires="x14">
            <control shapeId="5422" r:id="rId1227" name="Check Box 1326">
              <controlPr defaultSize="0" autoFill="0" autoLine="0" autoPict="0">
                <anchor moveWithCells="1">
                  <from>
                    <xdr:col>8</xdr:col>
                    <xdr:colOff>114300</xdr:colOff>
                    <xdr:row>29</xdr:row>
                    <xdr:rowOff>171450</xdr:rowOff>
                  </from>
                  <to>
                    <xdr:col>8</xdr:col>
                    <xdr:colOff>419100</xdr:colOff>
                    <xdr:row>31</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'Trips - Per Diem Calc'!$A$6:$A$13</xm:f>
          </x14:formula1>
          <xm:sqref>F6:F32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Z36"/>
  <sheetViews>
    <sheetView showGridLines="0" workbookViewId="0">
      <selection activeCell="A2" sqref="A2:F2"/>
    </sheetView>
  </sheetViews>
  <sheetFormatPr defaultColWidth="8.85546875" defaultRowHeight="15" x14ac:dyDescent="0.25"/>
  <cols>
    <col min="1" max="1" width="37" style="56" bestFit="1" customWidth="1"/>
    <col min="2" max="2" width="14.42578125" style="56" customWidth="1"/>
    <col min="3" max="3" width="19.42578125" style="56" bestFit="1" customWidth="1"/>
    <col min="4" max="4" width="10.140625" style="56" bestFit="1" customWidth="1"/>
    <col min="5" max="5" width="10.140625" style="56" customWidth="1"/>
    <col min="6" max="6" width="9.7109375" style="56" customWidth="1"/>
    <col min="7" max="7" width="9.85546875" style="56" customWidth="1"/>
    <col min="8" max="8" width="5.7109375" style="56" customWidth="1"/>
    <col min="9" max="9" width="7.85546875" style="56" hidden="1" customWidth="1"/>
    <col min="10" max="10" width="11.140625" style="56" hidden="1" customWidth="1"/>
    <col min="11" max="11" width="10.140625" style="56" hidden="1" customWidth="1"/>
    <col min="12" max="12" width="0.28515625" style="56" hidden="1" customWidth="1"/>
    <col min="13" max="13" width="6.140625" style="56" hidden="1" customWidth="1"/>
    <col min="14" max="14" width="7" style="56" hidden="1" customWidth="1"/>
    <col min="15" max="15" width="8.42578125" style="56" hidden="1" customWidth="1"/>
    <col min="16" max="16" width="2.140625" style="56" hidden="1" customWidth="1"/>
    <col min="17" max="17" width="2" style="56" hidden="1" customWidth="1"/>
    <col min="18" max="18" width="3" style="56" hidden="1" customWidth="1"/>
    <col min="19" max="19" width="9.85546875" style="56" hidden="1" customWidth="1"/>
    <col min="20" max="20" width="12.140625" style="56" hidden="1" customWidth="1"/>
    <col min="21" max="21" width="14.42578125" style="56" customWidth="1"/>
    <col min="22" max="23" width="8.85546875" style="56" customWidth="1"/>
    <col min="24" max="16384" width="8.85546875" style="56"/>
  </cols>
  <sheetData>
    <row r="1" spans="1:20" x14ac:dyDescent="0.25">
      <c r="A1" s="99" t="s">
        <v>491</v>
      </c>
      <c r="B1" s="100"/>
      <c r="C1" s="101"/>
    </row>
    <row r="2" spans="1:20" ht="14.25" x14ac:dyDescent="0.25">
      <c r="A2" s="119" t="s">
        <v>490</v>
      </c>
      <c r="B2" s="119"/>
      <c r="C2" s="119"/>
      <c r="D2" s="119"/>
      <c r="E2" s="119"/>
      <c r="F2" s="119"/>
    </row>
    <row r="4" spans="1:20" x14ac:dyDescent="0.25">
      <c r="B4" s="120" t="s">
        <v>458</v>
      </c>
      <c r="C4" s="121"/>
      <c r="D4" s="121"/>
      <c r="E4" s="121"/>
      <c r="F4" s="122"/>
      <c r="G4" s="103"/>
    </row>
    <row r="5" spans="1:20" x14ac:dyDescent="0.25">
      <c r="B5" s="57" t="s">
        <v>323</v>
      </c>
      <c r="C5" s="57" t="s">
        <v>372</v>
      </c>
      <c r="D5" s="57" t="s">
        <v>378</v>
      </c>
      <c r="E5" s="57" t="s">
        <v>379</v>
      </c>
      <c r="F5" s="57" t="s">
        <v>380</v>
      </c>
      <c r="G5" s="57" t="s">
        <v>464</v>
      </c>
      <c r="I5" s="58" t="s">
        <v>410</v>
      </c>
      <c r="J5" s="59">
        <v>0.7</v>
      </c>
      <c r="K5" s="58"/>
      <c r="L5" s="58"/>
      <c r="M5" s="58"/>
      <c r="N5" s="58"/>
      <c r="O5" s="58"/>
      <c r="P5" s="58"/>
      <c r="Q5" s="58"/>
      <c r="R5" s="58"/>
      <c r="S5" s="58"/>
      <c r="T5" s="58"/>
    </row>
    <row r="6" spans="1:20" x14ac:dyDescent="0.25">
      <c r="A6" s="60" t="s">
        <v>373</v>
      </c>
      <c r="B6" s="41"/>
      <c r="C6" s="41"/>
      <c r="D6" s="61" t="e">
        <f ca="1">Per_Diem1</f>
        <v>#N/A</v>
      </c>
      <c r="E6" s="61" t="e">
        <f ca="1">Per_Diem2</f>
        <v>#N/A</v>
      </c>
      <c r="F6" s="61" t="e">
        <f ca="1">Per_Diem3</f>
        <v>#N/A</v>
      </c>
      <c r="G6" s="61">
        <v>5</v>
      </c>
      <c r="I6" s="58"/>
      <c r="J6" s="58"/>
      <c r="K6" s="58"/>
      <c r="L6" s="123" t="s">
        <v>414</v>
      </c>
      <c r="M6" s="123"/>
      <c r="N6" s="123"/>
      <c r="O6" s="62"/>
      <c r="P6" s="58"/>
      <c r="Q6" s="58"/>
      <c r="R6" s="58"/>
      <c r="S6" s="58"/>
      <c r="T6" s="58"/>
    </row>
    <row r="7" spans="1:20" x14ac:dyDescent="0.25">
      <c r="A7" s="60" t="s">
        <v>374</v>
      </c>
      <c r="B7" s="41"/>
      <c r="C7" s="41"/>
      <c r="D7" s="61" t="e">
        <f ca="1">Per_Diem4</f>
        <v>#N/A</v>
      </c>
      <c r="E7" s="61" t="e">
        <f ca="1">Per_Diem5</f>
        <v>#N/A</v>
      </c>
      <c r="F7" s="61" t="e">
        <f ca="1">Per_Diem6</f>
        <v>#N/A</v>
      </c>
      <c r="G7" s="61">
        <v>5</v>
      </c>
      <c r="I7" s="58"/>
      <c r="J7" s="63" t="s">
        <v>411</v>
      </c>
      <c r="K7" s="62" t="s">
        <v>412</v>
      </c>
      <c r="L7" s="62" t="s">
        <v>413</v>
      </c>
      <c r="M7" s="62" t="s">
        <v>379</v>
      </c>
      <c r="N7" s="62" t="s">
        <v>380</v>
      </c>
      <c r="O7" s="62" t="s">
        <v>436</v>
      </c>
      <c r="P7" s="62" t="s">
        <v>384</v>
      </c>
      <c r="Q7" s="62" t="s">
        <v>385</v>
      </c>
      <c r="R7" s="62" t="s">
        <v>386</v>
      </c>
      <c r="S7" s="62" t="s">
        <v>405</v>
      </c>
      <c r="T7" s="58"/>
    </row>
    <row r="8" spans="1:20" x14ac:dyDescent="0.25">
      <c r="A8" s="60" t="s">
        <v>375</v>
      </c>
      <c r="B8" s="41"/>
      <c r="C8" s="41"/>
      <c r="D8" s="61" t="e">
        <f ca="1">Per_Diem7</f>
        <v>#N/A</v>
      </c>
      <c r="E8" s="61" t="e">
        <f ca="1">Per_Diem8</f>
        <v>#N/A</v>
      </c>
      <c r="F8" s="61" t="e">
        <f ca="1">Per_Diem9</f>
        <v>#N/A</v>
      </c>
      <c r="G8" s="61">
        <v>5</v>
      </c>
      <c r="I8" s="58"/>
      <c r="J8" s="58" t="s">
        <v>404</v>
      </c>
      <c r="K8" s="62">
        <f>IF(Details!I6=TRUE, 0.75,1)</f>
        <v>1</v>
      </c>
      <c r="L8" s="62" t="str">
        <f>IF(Details!F6="","",VLOOKUP(Details!F6,'Trips - Per Diem Calc'!$A$6:$G$13,4))</f>
        <v/>
      </c>
      <c r="M8" s="62" t="str">
        <f>IF(Details!F6="","",VLOOKUP(Details!F6,'Trips - Per Diem Calc'!$A$6:$G$13,5))</f>
        <v/>
      </c>
      <c r="N8" s="62" t="str">
        <f>IF(Details!F6="","",VLOOKUP(Details!F6,'Trips - Per Diem Calc'!$A$6:$G$13,6))</f>
        <v/>
      </c>
      <c r="O8" s="62" t="str">
        <f>IF(Details!F6="","",VLOOKUP(Details!F6,'Trips - Per Diem Calc'!$A$6:$G$13,7))</f>
        <v/>
      </c>
      <c r="P8" s="62">
        <f>IF(Details!J6=TRUE,L8,0)</f>
        <v>0</v>
      </c>
      <c r="Q8" s="62">
        <f>IF(Details!K6=TRUE,M8,0)</f>
        <v>0</v>
      </c>
      <c r="R8" s="62">
        <f>IF(Details!L6=TRUE,N8,0)</f>
        <v>0</v>
      </c>
      <c r="S8" s="97">
        <f>ROUND(((SUM(O8:R8))*J5*K8),2)</f>
        <v>0</v>
      </c>
      <c r="T8" s="58"/>
    </row>
    <row r="9" spans="1:20" x14ac:dyDescent="0.25">
      <c r="A9" s="60" t="s">
        <v>376</v>
      </c>
      <c r="B9" s="41"/>
      <c r="C9" s="41"/>
      <c r="D9" s="61" t="e">
        <f ca="1">Per_Diem10</f>
        <v>#N/A</v>
      </c>
      <c r="E9" s="61" t="e">
        <f ca="1">Per_Diem11</f>
        <v>#N/A</v>
      </c>
      <c r="F9" s="61" t="e">
        <f ca="1">Per_Diem12</f>
        <v>#N/A</v>
      </c>
      <c r="G9" s="61">
        <v>5</v>
      </c>
      <c r="I9" s="58"/>
      <c r="J9" s="58" t="s">
        <v>406</v>
      </c>
      <c r="K9" s="62">
        <f>IF(Details!I7=TRUE, 0.75,1)</f>
        <v>1</v>
      </c>
      <c r="L9" s="62" t="str">
        <f>IF(Details!F7="","",VLOOKUP(Details!F7,'Trips - Per Diem Calc'!$A$6:$G$13,4))</f>
        <v/>
      </c>
      <c r="M9" s="62" t="str">
        <f>IF(Details!F7="","",VLOOKUP(Details!F7,'Trips - Per Diem Calc'!$A$6:$G$13,5))</f>
        <v/>
      </c>
      <c r="N9" s="62" t="str">
        <f>IF(Details!F7="","",VLOOKUP(Details!F7,'Trips - Per Diem Calc'!$A$6:$G$13,6))</f>
        <v/>
      </c>
      <c r="O9" s="62" t="str">
        <f>IF(Details!F7="","",VLOOKUP(Details!F7,'Trips - Per Diem Calc'!$A$6:$G$13,7))</f>
        <v/>
      </c>
      <c r="P9" s="62">
        <f>IF(Details!J7=TRUE,L9,0)</f>
        <v>0</v>
      </c>
      <c r="Q9" s="62">
        <f>IF(Details!K7=TRUE,M9,0)</f>
        <v>0</v>
      </c>
      <c r="R9" s="62">
        <f>IF(Details!L7=TRUE,N9,0)</f>
        <v>0</v>
      </c>
      <c r="S9" s="97">
        <f>ROUND(((SUM(O9:R9))*J5*K9),2)</f>
        <v>0</v>
      </c>
      <c r="T9" s="58"/>
    </row>
    <row r="10" spans="1:20" x14ac:dyDescent="0.25">
      <c r="A10" s="60" t="s">
        <v>470</v>
      </c>
      <c r="B10" s="64">
        <f t="shared" ref="B10:C13" si="0">B19</f>
        <v>0</v>
      </c>
      <c r="C10" s="64">
        <f t="shared" si="0"/>
        <v>0</v>
      </c>
      <c r="D10" s="61">
        <f>Per_Diem13</f>
        <v>0</v>
      </c>
      <c r="E10" s="61">
        <f>Per_Diem14</f>
        <v>0</v>
      </c>
      <c r="F10" s="61">
        <f>Per_Diem15</f>
        <v>0</v>
      </c>
      <c r="G10" s="61">
        <f>Per_Diem16</f>
        <v>0</v>
      </c>
      <c r="I10" s="58"/>
      <c r="J10" s="58" t="s">
        <v>407</v>
      </c>
      <c r="K10" s="62">
        <f>IF(Details!I8=TRUE, 0.75,1)</f>
        <v>1</v>
      </c>
      <c r="L10" s="62" t="str">
        <f>IF(Details!F8="","",VLOOKUP(Details!F8,'Trips - Per Diem Calc'!$A$6:$G$13,4))</f>
        <v/>
      </c>
      <c r="M10" s="62" t="str">
        <f>IF(Details!F8="","",VLOOKUP(Details!F8,'Trips - Per Diem Calc'!$A$6:$G$13,5))</f>
        <v/>
      </c>
      <c r="N10" s="62" t="str">
        <f>IF(Details!F8="","",VLOOKUP(Details!F8,'Trips - Per Diem Calc'!$A$6:$G$13,6))</f>
        <v/>
      </c>
      <c r="O10" s="62" t="str">
        <f>IF(Details!F8="","",VLOOKUP(Details!F8,'Trips - Per Diem Calc'!$A$6:$G$13,7))</f>
        <v/>
      </c>
      <c r="P10" s="62">
        <f>IF(Details!J8=TRUE,L10,0)</f>
        <v>0</v>
      </c>
      <c r="Q10" s="62">
        <f>IF(Details!K8=TRUE,M10,0)</f>
        <v>0</v>
      </c>
      <c r="R10" s="62">
        <f>IF(Details!L8=TRUE,N10,0)</f>
        <v>0</v>
      </c>
      <c r="S10" s="97">
        <f>ROUND(((SUM(O10:R10))*J5*K10),2)</f>
        <v>0</v>
      </c>
      <c r="T10" s="58"/>
    </row>
    <row r="11" spans="1:20" x14ac:dyDescent="0.25">
      <c r="A11" s="60" t="s">
        <v>471</v>
      </c>
      <c r="B11" s="64">
        <f t="shared" si="0"/>
        <v>0</v>
      </c>
      <c r="C11" s="64">
        <f t="shared" si="0"/>
        <v>0</v>
      </c>
      <c r="D11" s="61">
        <f>Per_Diem17</f>
        <v>0</v>
      </c>
      <c r="E11" s="61">
        <f>Per_Diem18</f>
        <v>0</v>
      </c>
      <c r="F11" s="61">
        <f>Per_Diem19</f>
        <v>0</v>
      </c>
      <c r="G11" s="61">
        <f>Per_Diem20</f>
        <v>0</v>
      </c>
      <c r="I11" s="58"/>
      <c r="J11" s="58" t="s">
        <v>408</v>
      </c>
      <c r="K11" s="62">
        <f>IF(Details!I9=TRUE, 0.75,1)</f>
        <v>1</v>
      </c>
      <c r="L11" s="62" t="str">
        <f>IF(Details!F9="","",VLOOKUP(Details!F9,'Trips - Per Diem Calc'!$A$6:$G$13,4))</f>
        <v/>
      </c>
      <c r="M11" s="62" t="str">
        <f>IF(Details!F9="","",VLOOKUP(Details!F9,'Trips - Per Diem Calc'!$A$6:$G$13,5))</f>
        <v/>
      </c>
      <c r="N11" s="62" t="str">
        <f>IF(Details!F9="","",VLOOKUP(Details!F9,'Trips - Per Diem Calc'!$A$6:$G$13,6))</f>
        <v/>
      </c>
      <c r="O11" s="62" t="str">
        <f>IF(Details!F9="","",VLOOKUP(Details!F9,'Trips - Per Diem Calc'!$A$6:$G$13,7))</f>
        <v/>
      </c>
      <c r="P11" s="62">
        <f>IF(Details!J9=TRUE,L11,0)</f>
        <v>0</v>
      </c>
      <c r="Q11" s="62">
        <f>IF(Details!K9=TRUE,M11,0)</f>
        <v>0</v>
      </c>
      <c r="R11" s="62">
        <f>IF(Details!L9=TRUE,N11,0)</f>
        <v>0</v>
      </c>
      <c r="S11" s="97">
        <f>ROUND(((SUM(O11:R11))*J5*K11),2)</f>
        <v>0</v>
      </c>
      <c r="T11" s="58"/>
    </row>
    <row r="12" spans="1:20" x14ac:dyDescent="0.25">
      <c r="A12" s="60" t="s">
        <v>472</v>
      </c>
      <c r="B12" s="64">
        <f t="shared" si="0"/>
        <v>0</v>
      </c>
      <c r="C12" s="64">
        <f t="shared" si="0"/>
        <v>0</v>
      </c>
      <c r="D12" s="61">
        <f>Per_Diem21</f>
        <v>0</v>
      </c>
      <c r="E12" s="61">
        <f>Per_DIem22</f>
        <v>0</v>
      </c>
      <c r="F12" s="61">
        <f>Per_Diem23</f>
        <v>0</v>
      </c>
      <c r="G12" s="61">
        <f>Per_Diem24</f>
        <v>0</v>
      </c>
      <c r="I12" s="58"/>
      <c r="J12" s="58" t="s">
        <v>409</v>
      </c>
      <c r="K12" s="62">
        <f>IF(Details!I10=TRUE, 0.75,1)</f>
        <v>1</v>
      </c>
      <c r="L12" s="62" t="str">
        <f>IF(Details!F10="","",VLOOKUP(Details!F10,'Trips - Per Diem Calc'!$A$6:$G$13,4))</f>
        <v/>
      </c>
      <c r="M12" s="62" t="str">
        <f>IF(Details!F10="","",VLOOKUP(Details!F10,'Trips - Per Diem Calc'!$A$6:$G$13,5))</f>
        <v/>
      </c>
      <c r="N12" s="62" t="str">
        <f>IF(Details!F10="","",VLOOKUP(Details!F10,'Trips - Per Diem Calc'!$A$6:$G$13,6))</f>
        <v/>
      </c>
      <c r="O12" s="62" t="str">
        <f>IF(Details!F10="","",VLOOKUP(Details!F10,'Trips - Per Diem Calc'!$A$6:$G$13,7))</f>
        <v/>
      </c>
      <c r="P12" s="62">
        <f>IF(Details!J10=TRUE,L12,0)</f>
        <v>0</v>
      </c>
      <c r="Q12" s="62">
        <f>IF(Details!K10=TRUE,M12,0)</f>
        <v>0</v>
      </c>
      <c r="R12" s="62">
        <f>IF(Details!L10=TRUE,N12,0)</f>
        <v>0</v>
      </c>
      <c r="S12" s="98">
        <f>ROUND(((SUM(O12:R12))*J5*K12),2)</f>
        <v>0</v>
      </c>
      <c r="T12" s="58"/>
    </row>
    <row r="13" spans="1:20" x14ac:dyDescent="0.25">
      <c r="A13" s="60" t="s">
        <v>473</v>
      </c>
      <c r="B13" s="64">
        <f t="shared" si="0"/>
        <v>0</v>
      </c>
      <c r="C13" s="64">
        <f t="shared" si="0"/>
        <v>0</v>
      </c>
      <c r="D13" s="61">
        <f>Per_Diem25</f>
        <v>0</v>
      </c>
      <c r="E13" s="61">
        <f>Per_Diem26</f>
        <v>0</v>
      </c>
      <c r="F13" s="61">
        <f>Per_Diem27</f>
        <v>0</v>
      </c>
      <c r="G13" s="61">
        <f>Per_Diem28</f>
        <v>0</v>
      </c>
      <c r="I13" s="58"/>
      <c r="J13" s="58" t="s">
        <v>415</v>
      </c>
      <c r="K13" s="62">
        <f>IF(Details!I11=TRUE, 0.75,1)</f>
        <v>1</v>
      </c>
      <c r="L13" s="62" t="str">
        <f>IF(Details!F11="","",VLOOKUP(Details!F11,'Trips - Per Diem Calc'!$A$6:$G$13,4))</f>
        <v/>
      </c>
      <c r="M13" s="62" t="str">
        <f>IF(Details!F11="","",VLOOKUP(Details!F11,'Trips - Per Diem Calc'!$A$6:$G$13,5))</f>
        <v/>
      </c>
      <c r="N13" s="62" t="str">
        <f>IF(Details!F11="","",VLOOKUP(Details!F11,'Trips - Per Diem Calc'!$A$6:$G$13,6))</f>
        <v/>
      </c>
      <c r="O13" s="62" t="str">
        <f>IF(Details!F11="","",VLOOKUP(Details!F11,'Trips - Per Diem Calc'!$A$6:$G$13,7))</f>
        <v/>
      </c>
      <c r="P13" s="62">
        <f>IF(Details!J11=TRUE,L13,0)</f>
        <v>0</v>
      </c>
      <c r="Q13" s="62">
        <f>IF(Details!K11=TRUE,M13,0)</f>
        <v>0</v>
      </c>
      <c r="R13" s="62">
        <f>IF(Details!L11=TRUE,N13,0)</f>
        <v>0</v>
      </c>
      <c r="S13" s="98">
        <f>ROUND(((SUM(O13:R13))*J5*K13),2)</f>
        <v>0</v>
      </c>
      <c r="T13" s="58"/>
    </row>
    <row r="14" spans="1:20" x14ac:dyDescent="0.25">
      <c r="I14" s="58"/>
      <c r="J14" s="58" t="s">
        <v>416</v>
      </c>
      <c r="K14" s="62">
        <f>IF(Details!I12=TRUE, 0.75,1)</f>
        <v>1</v>
      </c>
      <c r="L14" s="62" t="str">
        <f>IF(Details!F12="","",VLOOKUP(Details!F12,'Trips - Per Diem Calc'!$A$6:$G$13,4))</f>
        <v/>
      </c>
      <c r="M14" s="62" t="str">
        <f>IF(Details!F12="","",VLOOKUP(Details!F12,'Trips - Per Diem Calc'!$A$6:$G$13,5))</f>
        <v/>
      </c>
      <c r="N14" s="62" t="str">
        <f>IF(Details!F12="","",VLOOKUP(Details!F12,'Trips - Per Diem Calc'!$A$6:$G$13,6))</f>
        <v/>
      </c>
      <c r="O14" s="62" t="str">
        <f>IF(Details!F12="","",VLOOKUP(Details!F12,'Trips - Per Diem Calc'!$A$6:$G$13,7))</f>
        <v/>
      </c>
      <c r="P14" s="62">
        <f>IF(Details!J12=TRUE,L14,0)</f>
        <v>0</v>
      </c>
      <c r="Q14" s="62">
        <f>IF(Details!K12=TRUE,M14,0)</f>
        <v>0</v>
      </c>
      <c r="R14" s="62">
        <f>IF(Details!L12=TRUE,N14,0)</f>
        <v>0</v>
      </c>
      <c r="S14" s="98">
        <f>ROUND(((SUM(O14:R14))*J5*K14),2)</f>
        <v>0</v>
      </c>
      <c r="T14" s="58"/>
    </row>
    <row r="15" spans="1:20" x14ac:dyDescent="0.25">
      <c r="A15" s="56" t="s">
        <v>479</v>
      </c>
      <c r="I15" s="58"/>
      <c r="J15" s="58" t="s">
        <v>417</v>
      </c>
      <c r="K15" s="62">
        <f>IF(Details!I13=TRUE, 0.75,1)</f>
        <v>1</v>
      </c>
      <c r="L15" s="62" t="str">
        <f>IF(Details!F13="","",VLOOKUP(Details!F13,'Trips - Per Diem Calc'!$A$6:$G$13,4))</f>
        <v/>
      </c>
      <c r="M15" s="62" t="str">
        <f>IF(Details!F13="","",VLOOKUP(Details!F13,'Trips - Per Diem Calc'!$A$6:$G$13,5))</f>
        <v/>
      </c>
      <c r="N15" s="62" t="str">
        <f>IF(Details!F13="","",VLOOKUP(Details!F13,'Trips - Per Diem Calc'!$A$6:$G$13,6))</f>
        <v/>
      </c>
      <c r="O15" s="62" t="str">
        <f>IF(Details!F13="","",VLOOKUP(Details!F13,'Trips - Per Diem Calc'!$A$6:$G$13,7))</f>
        <v/>
      </c>
      <c r="P15" s="62">
        <f>IF(Details!J13=TRUE,L15,0)</f>
        <v>0</v>
      </c>
      <c r="Q15" s="62">
        <f>IF(Details!K13=TRUE,M15,0)</f>
        <v>0</v>
      </c>
      <c r="R15" s="62">
        <f>IF(Details!L13=TRUE,N15,0)</f>
        <v>0</v>
      </c>
      <c r="S15" s="98">
        <f>ROUND(((SUM(O15:R15))*J5*K15),2)</f>
        <v>0</v>
      </c>
      <c r="T15" s="58"/>
    </row>
    <row r="16" spans="1:20" x14ac:dyDescent="0.25">
      <c r="I16" s="58"/>
      <c r="J16" s="58"/>
      <c r="K16" s="62"/>
      <c r="L16" s="62"/>
      <c r="M16" s="62"/>
      <c r="N16" s="62"/>
      <c r="O16" s="62"/>
      <c r="P16" s="62"/>
      <c r="Q16" s="62"/>
      <c r="R16" s="62"/>
      <c r="S16" s="98"/>
      <c r="T16" s="58"/>
    </row>
    <row r="17" spans="1:26" x14ac:dyDescent="0.25">
      <c r="B17" s="124" t="s">
        <v>463</v>
      </c>
      <c r="C17" s="125"/>
      <c r="D17" s="126"/>
      <c r="E17" s="103"/>
      <c r="I17" s="58"/>
      <c r="J17" s="58" t="s">
        <v>418</v>
      </c>
      <c r="K17" s="62">
        <f>IF(Details!I14=TRUE, 0.75,1)</f>
        <v>1</v>
      </c>
      <c r="L17" s="62" t="str">
        <f>IF(Details!F14="","",VLOOKUP(Details!F14,'Trips - Per Diem Calc'!$A$6:$G$13,4))</f>
        <v/>
      </c>
      <c r="M17" s="62" t="str">
        <f>IF(Details!F14="","",VLOOKUP(Details!F14,'Trips - Per Diem Calc'!$A$6:$G$13,5))</f>
        <v/>
      </c>
      <c r="N17" s="62" t="str">
        <f>IF(Details!F14="","",VLOOKUP(Details!F14,'Trips - Per Diem Calc'!$A$6:$G$13,6))</f>
        <v/>
      </c>
      <c r="O17" s="62" t="str">
        <f>IF(Details!F14="","",VLOOKUP(Details!F14,'Trips - Per Diem Calc'!$A$6:$G$13,7))</f>
        <v/>
      </c>
      <c r="P17" s="62">
        <f>IF(Details!J14=TRUE,L17,0)</f>
        <v>0</v>
      </c>
      <c r="Q17" s="62">
        <f>IF(Details!K14=TRUE,M17,0)</f>
        <v>0</v>
      </c>
      <c r="R17" s="62">
        <f>IF(Details!L14=TRUE,N17,0)</f>
        <v>0</v>
      </c>
      <c r="S17" s="98">
        <f>ROUND(((SUM(O17:R17))*J5*K17),2)</f>
        <v>0</v>
      </c>
      <c r="T17" s="58"/>
    </row>
    <row r="18" spans="1:26" x14ac:dyDescent="0.25">
      <c r="B18" s="127" t="s">
        <v>461</v>
      </c>
      <c r="C18" s="128"/>
      <c r="D18" s="65" t="s">
        <v>477</v>
      </c>
      <c r="I18" s="58"/>
      <c r="J18" s="58" t="s">
        <v>419</v>
      </c>
      <c r="K18" s="62">
        <f>IF(Details!I15=TRUE, 0.75,1)</f>
        <v>1</v>
      </c>
      <c r="L18" s="62" t="str">
        <f>IF(Details!F15="","",VLOOKUP(Details!F15,'Trips - Per Diem Calc'!$A$6:$G$13,4))</f>
        <v/>
      </c>
      <c r="M18" s="62" t="str">
        <f>IF(Details!F15="","",VLOOKUP(Details!F15,'Trips - Per Diem Calc'!$A$6:$G$13,5))</f>
        <v/>
      </c>
      <c r="N18" s="62" t="str">
        <f>IF(Details!F15="","",VLOOKUP(Details!F15,'Trips - Per Diem Calc'!$A$6:$G$13,6))</f>
        <v/>
      </c>
      <c r="O18" s="62" t="str">
        <f>IF(Details!F15="","",VLOOKUP(Details!F15,'Trips - Per Diem Calc'!$A$6:$G$13,7))</f>
        <v/>
      </c>
      <c r="P18" s="62">
        <f>IF(Details!J15=TRUE,L18,0)</f>
        <v>0</v>
      </c>
      <c r="Q18" s="62">
        <f>IF(Details!K15=TRUE,M18,0)</f>
        <v>0</v>
      </c>
      <c r="R18" s="62">
        <f>IF(Details!L15=TRUE,N18,0)</f>
        <v>0</v>
      </c>
      <c r="S18" s="98">
        <f>ROUND(((SUM(O18:R18))*J5*K18),2)</f>
        <v>0</v>
      </c>
      <c r="T18" s="58"/>
    </row>
    <row r="19" spans="1:26" x14ac:dyDescent="0.25">
      <c r="A19" s="60" t="s">
        <v>470</v>
      </c>
      <c r="B19" s="70"/>
      <c r="C19" s="115"/>
      <c r="D19" s="71"/>
      <c r="I19" s="58"/>
      <c r="J19" s="58" t="s">
        <v>420</v>
      </c>
      <c r="K19" s="62">
        <f>IF(Details!I16=TRUE, 0.75,1)</f>
        <v>1</v>
      </c>
      <c r="L19" s="62" t="str">
        <f>IF(Details!F16="","",VLOOKUP(Details!F16,'Trips - Per Diem Calc'!$A$6:$G$13,4))</f>
        <v/>
      </c>
      <c r="M19" s="62" t="str">
        <f>IF(Details!F16="","",VLOOKUP(Details!F16,'Trips - Per Diem Calc'!$A$6:$G$13,5))</f>
        <v/>
      </c>
      <c r="N19" s="62" t="str">
        <f>IF(Details!F16="","",VLOOKUP(Details!F16,'Trips - Per Diem Calc'!$A$6:$G$13,6))</f>
        <v/>
      </c>
      <c r="O19" s="62" t="str">
        <f>IF(Details!F16="","",VLOOKUP(Details!F16,'Trips - Per Diem Calc'!$A$6:$G$13,7))</f>
        <v/>
      </c>
      <c r="P19" s="62">
        <f>IF(Details!J16=TRUE,L19,0)</f>
        <v>0</v>
      </c>
      <c r="Q19" s="62">
        <f>IF(Details!K16=TRUE,M19,0)</f>
        <v>0</v>
      </c>
      <c r="R19" s="62">
        <f>IF(Details!L16=TRUE,N19,0)</f>
        <v>0</v>
      </c>
      <c r="S19" s="98">
        <f>ROUND(((SUM(O19:R19))*J5*K19),2)</f>
        <v>0</v>
      </c>
      <c r="T19" s="58"/>
    </row>
    <row r="20" spans="1:26" x14ac:dyDescent="0.25">
      <c r="A20" s="60" t="s">
        <v>471</v>
      </c>
      <c r="B20" s="70"/>
      <c r="C20" s="115"/>
      <c r="D20" s="71"/>
      <c r="I20" s="58"/>
      <c r="J20" s="58" t="s">
        <v>421</v>
      </c>
      <c r="K20" s="62">
        <f>IF(Details!I17=TRUE, 0.75,1)</f>
        <v>1</v>
      </c>
      <c r="L20" s="62" t="str">
        <f>IF(Details!F17="","",VLOOKUP(Details!F17,'Trips - Per Diem Calc'!$A$6:$G$13,4))</f>
        <v/>
      </c>
      <c r="M20" s="62" t="str">
        <f>IF(Details!F17="","",VLOOKUP(Details!F17,'Trips - Per Diem Calc'!$A$6:$G$13,5))</f>
        <v/>
      </c>
      <c r="N20" s="62" t="str">
        <f>IF(Details!F17="","",VLOOKUP(Details!F17,'Trips - Per Diem Calc'!$A$6:$G$13,6))</f>
        <v/>
      </c>
      <c r="O20" s="62" t="str">
        <f>IF(Details!F17="","",VLOOKUP(Details!F17,'Trips - Per Diem Calc'!$A$6:$G$13,7))</f>
        <v/>
      </c>
      <c r="P20" s="62">
        <f>IF(Details!J17=TRUE,L20,0)</f>
        <v>0</v>
      </c>
      <c r="Q20" s="62">
        <f>IF(Details!K17=TRUE,M20,0)</f>
        <v>0</v>
      </c>
      <c r="R20" s="62">
        <f>IF(Details!L17=TRUE,N20,0)</f>
        <v>0</v>
      </c>
      <c r="S20" s="98">
        <f>ROUND(((SUM(O20:R20))*J5*K20),2)</f>
        <v>0</v>
      </c>
      <c r="T20" s="58"/>
    </row>
    <row r="21" spans="1:26" x14ac:dyDescent="0.25">
      <c r="A21" s="60" t="s">
        <v>472</v>
      </c>
      <c r="B21" s="70"/>
      <c r="C21" s="115"/>
      <c r="D21" s="71"/>
      <c r="I21" s="58"/>
      <c r="J21" s="58" t="s">
        <v>422</v>
      </c>
      <c r="K21" s="62">
        <f>IF(Details!I18=TRUE, 0.75,1)</f>
        <v>1</v>
      </c>
      <c r="L21" s="62" t="str">
        <f>IF(Details!F18="","",VLOOKUP(Details!F18,'Trips - Per Diem Calc'!$A$6:$G$13,4))</f>
        <v/>
      </c>
      <c r="M21" s="62" t="str">
        <f>IF(Details!F18="","",VLOOKUP(Details!F18,'Trips - Per Diem Calc'!$A$6:$G$13,5))</f>
        <v/>
      </c>
      <c r="N21" s="62" t="str">
        <f>IF(Details!F18="","",VLOOKUP(Details!F18,'Trips - Per Diem Calc'!$A$6:$G$13,6))</f>
        <v/>
      </c>
      <c r="O21" s="62" t="str">
        <f>IF(Details!F18="","",VLOOKUP(Details!F18,'Trips - Per Diem Calc'!$A$6:$G$13,7))</f>
        <v/>
      </c>
      <c r="P21" s="62">
        <f>IF(Details!J18=TRUE,L21,0)</f>
        <v>0</v>
      </c>
      <c r="Q21" s="62">
        <f>IF(Details!K18=TRUE,M21,0)</f>
        <v>0</v>
      </c>
      <c r="R21" s="62">
        <f>IF(Details!L18=TRUE,N21,0)</f>
        <v>0</v>
      </c>
      <c r="S21" s="98">
        <f>ROUND(((SUM(O21:R21))*J5*K21),2)</f>
        <v>0</v>
      </c>
      <c r="T21" s="58"/>
    </row>
    <row r="22" spans="1:26" x14ac:dyDescent="0.25">
      <c r="A22" s="60" t="s">
        <v>473</v>
      </c>
      <c r="B22" s="70"/>
      <c r="C22" s="70"/>
      <c r="D22" s="71"/>
      <c r="I22" s="58"/>
      <c r="J22" s="58" t="s">
        <v>423</v>
      </c>
      <c r="K22" s="62">
        <f>IF(Details!I19=TRUE, 0.75,1)</f>
        <v>1</v>
      </c>
      <c r="L22" s="62" t="str">
        <f>IF(Details!F19="","",VLOOKUP(Details!F19,'Trips - Per Diem Calc'!$A$6:$G$13,4))</f>
        <v/>
      </c>
      <c r="M22" s="62" t="str">
        <f>IF(Details!F19="","",VLOOKUP(Details!F19,'Trips - Per Diem Calc'!$A$6:$G$13,5))</f>
        <v/>
      </c>
      <c r="N22" s="62" t="str">
        <f>IF(Details!F19="","",VLOOKUP(Details!F19,'Trips - Per Diem Calc'!$A$6:$G$13,6))</f>
        <v/>
      </c>
      <c r="O22" s="62" t="str">
        <f>IF(Details!F19="","",VLOOKUP(Details!F19,'Trips - Per Diem Calc'!$A$6:$G$13,7))</f>
        <v/>
      </c>
      <c r="P22" s="62">
        <f>IF(Details!J19=TRUE,L22,0)</f>
        <v>0</v>
      </c>
      <c r="Q22" s="62">
        <f>IF(Details!K19=TRUE,M22,0)</f>
        <v>0</v>
      </c>
      <c r="R22" s="62">
        <f>IF(Details!L19=TRUE,N22,0)</f>
        <v>0</v>
      </c>
      <c r="S22" s="98">
        <f>ROUND(((SUM(O22:R22))*J5*K22),2)</f>
        <v>0</v>
      </c>
      <c r="T22" s="58"/>
    </row>
    <row r="23" spans="1:26" x14ac:dyDescent="0.25">
      <c r="B23" s="66" t="s">
        <v>466</v>
      </c>
      <c r="C23" s="66" t="s">
        <v>465</v>
      </c>
      <c r="I23" s="58"/>
      <c r="J23" s="58" t="s">
        <v>424</v>
      </c>
      <c r="K23" s="62">
        <f>IF(Details!I20=TRUE, 0.75,1)</f>
        <v>1</v>
      </c>
      <c r="L23" s="62" t="str">
        <f>IF(Details!F20="","",VLOOKUP(Details!F20,'Trips - Per Diem Calc'!$A$6:$G$13,4))</f>
        <v/>
      </c>
      <c r="M23" s="62" t="str">
        <f>IF(Details!F20="","",VLOOKUP(Details!F20,'Trips - Per Diem Calc'!$A$6:$G$13,5))</f>
        <v/>
      </c>
      <c r="N23" s="62" t="str">
        <f>IF(Details!F20="","",VLOOKUP(Details!F20,'Trips - Per Diem Calc'!$A$6:$G$13,6))</f>
        <v/>
      </c>
      <c r="O23" s="62" t="str">
        <f>IF(Details!F20="","",VLOOKUP(Details!F20,'Trips - Per Diem Calc'!$A$6:$G$13,7))</f>
        <v/>
      </c>
      <c r="P23" s="62">
        <f>IF(Details!J20=TRUE,L23,0)</f>
        <v>0</v>
      </c>
      <c r="Q23" s="62">
        <f>IF(Details!K20=TRUE,M23,0)</f>
        <v>0</v>
      </c>
      <c r="R23" s="62">
        <f>IF(Details!L20=TRUE,N23,0)</f>
        <v>0</v>
      </c>
      <c r="S23" s="98">
        <f>ROUND(((SUM(O23:R23))*J5*K23),2)</f>
        <v>0</v>
      </c>
      <c r="T23" s="58"/>
    </row>
    <row r="24" spans="1:26" ht="15.75" thickBot="1" x14ac:dyDescent="0.3">
      <c r="I24" s="58"/>
      <c r="J24" s="58" t="s">
        <v>425</v>
      </c>
      <c r="K24" s="62">
        <f>IF(Details!I21=TRUE, 0.75,1)</f>
        <v>1</v>
      </c>
      <c r="L24" s="62" t="str">
        <f>IF(Details!F21="","",VLOOKUP(Details!F21,'Trips - Per Diem Calc'!$A$6:$G$13,4))</f>
        <v/>
      </c>
      <c r="M24" s="62" t="str">
        <f>IF(Details!F21="","",VLOOKUP(Details!F21,'Trips - Per Diem Calc'!$A$6:$G$13,5))</f>
        <v/>
      </c>
      <c r="N24" s="62" t="str">
        <f>IF(Details!F21="","",VLOOKUP(Details!F21,'Trips - Per Diem Calc'!$A$6:$G$13,6))</f>
        <v/>
      </c>
      <c r="O24" s="62" t="str">
        <f>IF(Details!F21="","",VLOOKUP(Details!F21,'Trips - Per Diem Calc'!$A$6:$G$13,7))</f>
        <v/>
      </c>
      <c r="P24" s="62">
        <f>IF(Details!J21=TRUE,L24,0)</f>
        <v>0</v>
      </c>
      <c r="Q24" s="62">
        <f>IF(Details!K21=TRUE,M24,0)</f>
        <v>0</v>
      </c>
      <c r="R24" s="62">
        <f>IF(Details!L21=TRUE,N24,0)</f>
        <v>0</v>
      </c>
      <c r="S24" s="98">
        <f>ROUND(((SUM(O24:R24))*J5*K24),2)</f>
        <v>0</v>
      </c>
      <c r="T24" s="58"/>
    </row>
    <row r="25" spans="1:26" ht="15.75" thickBot="1" x14ac:dyDescent="0.3">
      <c r="B25" s="116" t="s">
        <v>437</v>
      </c>
      <c r="C25" s="117"/>
      <c r="D25" s="118"/>
      <c r="I25" s="58"/>
      <c r="J25" s="58" t="s">
        <v>426</v>
      </c>
      <c r="K25" s="62">
        <f>IF(Details!I22=TRUE, 0.75,1)</f>
        <v>1</v>
      </c>
      <c r="L25" s="62" t="str">
        <f>IF(Details!F22="","",VLOOKUP(Details!F22,'Trips - Per Diem Calc'!$A$6:$G$13,4))</f>
        <v/>
      </c>
      <c r="M25" s="62" t="str">
        <f>IF(Details!F22="","",VLOOKUP(Details!F22,'Trips - Per Diem Calc'!$A$6:$G$13,5))</f>
        <v/>
      </c>
      <c r="N25" s="62" t="str">
        <f>IF(Details!F22="","",VLOOKUP(Details!F22,'Trips - Per Diem Calc'!$A$6:$G$13,6))</f>
        <v/>
      </c>
      <c r="O25" s="62" t="str">
        <f>IF(Details!F22="","",VLOOKUP(Details!F22,'Trips - Per Diem Calc'!$A$6:$G$13,7))</f>
        <v/>
      </c>
      <c r="P25" s="62">
        <f>IF(Details!J22=TRUE,L25,0)</f>
        <v>0</v>
      </c>
      <c r="Q25" s="62">
        <f>IF(Details!K22=TRUE,M25,0)</f>
        <v>0</v>
      </c>
      <c r="R25" s="62">
        <f>IF(Details!L22=TRUE,N25,0)</f>
        <v>0</v>
      </c>
      <c r="S25" s="98">
        <f>ROUND(((SUM(O25:R25))*J5*K25),2)</f>
        <v>0</v>
      </c>
      <c r="T25" s="58"/>
    </row>
    <row r="26" spans="1:26" x14ac:dyDescent="0.25">
      <c r="I26" s="58"/>
      <c r="J26" s="58" t="s">
        <v>427</v>
      </c>
      <c r="K26" s="62">
        <f>IF(Details!I23=TRUE, 0.75,1)</f>
        <v>1</v>
      </c>
      <c r="L26" s="62" t="str">
        <f>IF(Details!F23="","",VLOOKUP(Details!F23,'Trips - Per Diem Calc'!$A$6:$G$13,4))</f>
        <v/>
      </c>
      <c r="M26" s="62" t="str">
        <f>IF(Details!F23="","",VLOOKUP(Details!F23,'Trips - Per Diem Calc'!$A$6:$G$13,5))</f>
        <v/>
      </c>
      <c r="N26" s="62" t="str">
        <f>IF(Details!F23="","",VLOOKUP(Details!F23,'Trips - Per Diem Calc'!$A$6:$G$13,6))</f>
        <v/>
      </c>
      <c r="O26" s="62" t="str">
        <f>IF(Details!F23="","",VLOOKUP(Details!F23,'Trips - Per Diem Calc'!$A$6:$G$13,7))</f>
        <v/>
      </c>
      <c r="P26" s="62">
        <f>IF(Details!J23=TRUE,L26,0)</f>
        <v>0</v>
      </c>
      <c r="Q26" s="62">
        <f>IF(Details!K23=TRUE,M26,0)</f>
        <v>0</v>
      </c>
      <c r="R26" s="62">
        <f>IF(Details!L23=TRUE,N26,0)</f>
        <v>0</v>
      </c>
      <c r="S26" s="98">
        <f>ROUND(((SUM(O26:R26))*J5*K26),2)</f>
        <v>0</v>
      </c>
      <c r="T26" s="58"/>
      <c r="Z26" s="67"/>
    </row>
    <row r="27" spans="1:26" x14ac:dyDescent="0.25">
      <c r="I27" s="58"/>
      <c r="J27" s="58" t="s">
        <v>428</v>
      </c>
      <c r="K27" s="62">
        <f>IF(Details!I24=TRUE, 0.75,1)</f>
        <v>1</v>
      </c>
      <c r="L27" s="62" t="str">
        <f>IF(Details!F24="","",VLOOKUP(Details!F24,'Trips - Per Diem Calc'!$A$6:$G$13,4))</f>
        <v/>
      </c>
      <c r="M27" s="62" t="str">
        <f>IF(Details!F24="","",VLOOKUP(Details!F24,'Trips - Per Diem Calc'!$A$6:$G$13,5))</f>
        <v/>
      </c>
      <c r="N27" s="62" t="str">
        <f>IF(Details!F24="","",VLOOKUP(Details!F24,'Trips - Per Diem Calc'!$A$6:$G$13,6))</f>
        <v/>
      </c>
      <c r="O27" s="62" t="str">
        <f>IF(Details!F24="","",VLOOKUP(Details!F24,'Trips - Per Diem Calc'!$A$6:$G$13,7))</f>
        <v/>
      </c>
      <c r="P27" s="62">
        <f>IF(Details!J24=TRUE,L27,0)</f>
        <v>0</v>
      </c>
      <c r="Q27" s="62">
        <f>IF(Details!K24=TRUE,M27,0)</f>
        <v>0</v>
      </c>
      <c r="R27" s="62">
        <f>IF(Details!L24=TRUE,N27,0)</f>
        <v>0</v>
      </c>
      <c r="S27" s="98">
        <f>ROUND(((SUM(O27:R27))*J5*K27),2)</f>
        <v>0</v>
      </c>
      <c r="T27" s="58"/>
    </row>
    <row r="28" spans="1:26" ht="14.25" x14ac:dyDescent="0.25">
      <c r="I28" s="58"/>
      <c r="J28" s="58" t="s">
        <v>487</v>
      </c>
      <c r="K28" s="62">
        <f>IF(Details!I25=TRUE, 0.75,1)</f>
        <v>1</v>
      </c>
      <c r="L28" s="62" t="str">
        <f>IF(Details!F25="","",VLOOKUP(Details!F25,'Trips - Per Diem Calc'!$A$6:$G$13,4))</f>
        <v/>
      </c>
      <c r="M28" s="62" t="str">
        <f>IF(Details!F25="","",VLOOKUP(Details!F25,'Trips - Per Diem Calc'!$A$6:$G$13,5))</f>
        <v/>
      </c>
      <c r="N28" s="62" t="str">
        <f>IF(Details!F25="","",VLOOKUP(Details!F25,'Trips - Per Diem Calc'!$A$6:$G$13,6))</f>
        <v/>
      </c>
      <c r="O28" s="62" t="str">
        <f>IF(Details!F25="","",VLOOKUP(Details!F25,'Trips - Per Diem Calc'!$A$6:$G$13,7))</f>
        <v/>
      </c>
      <c r="P28" s="62">
        <f>IF(Details!J25=TRUE,L28,0)</f>
        <v>0</v>
      </c>
      <c r="Q28" s="62">
        <f>IF(Details!K25=TRUE,M28,0)</f>
        <v>0</v>
      </c>
      <c r="R28" s="62">
        <f>IF(Details!L25=TRUE,N28,0)</f>
        <v>0</v>
      </c>
      <c r="S28" s="98">
        <f>ROUND(((SUM(O28:R28))*J5*K28),2)</f>
        <v>0</v>
      </c>
      <c r="T28" s="58"/>
    </row>
    <row r="29" spans="1:26" ht="14.25" x14ac:dyDescent="0.25">
      <c r="I29" s="58"/>
      <c r="J29" s="58" t="s">
        <v>429</v>
      </c>
      <c r="K29" s="62">
        <f>IF(Details!I26=TRUE, 0.75,1)</f>
        <v>1</v>
      </c>
      <c r="L29" s="62" t="str">
        <f>IF(Details!F26="","",VLOOKUP(Details!F26,'Trips - Per Diem Calc'!$A$6:$G$13,4))</f>
        <v/>
      </c>
      <c r="M29" s="62" t="str">
        <f>IF(Details!F26="","",VLOOKUP(Details!F26,'Trips - Per Diem Calc'!$A$6:$G$13,5))</f>
        <v/>
      </c>
      <c r="N29" s="62" t="str">
        <f>IF(Details!F26="","",VLOOKUP(Details!F26,'Trips - Per Diem Calc'!$A$6:$G$13,6))</f>
        <v/>
      </c>
      <c r="O29" s="62" t="str">
        <f>IF(Details!F26="","",VLOOKUP(Details!F26,'Trips - Per Diem Calc'!$A$6:$G$13,7))</f>
        <v/>
      </c>
      <c r="P29" s="62">
        <f>IF(Details!J26=TRUE,L29,0)</f>
        <v>0</v>
      </c>
      <c r="Q29" s="62">
        <f>IF(Details!K26=TRUE,M29,0)</f>
        <v>0</v>
      </c>
      <c r="R29" s="62">
        <f>IF(Details!L26=TRUE,N29,0)</f>
        <v>0</v>
      </c>
      <c r="S29" s="98">
        <f>ROUND(((SUM(O29:R29))*J5*K29),2)</f>
        <v>0</v>
      </c>
      <c r="T29" s="58"/>
    </row>
    <row r="30" spans="1:26" ht="14.25" x14ac:dyDescent="0.25">
      <c r="I30" s="58"/>
      <c r="J30" s="58" t="s">
        <v>430</v>
      </c>
      <c r="K30" s="62">
        <f>IF(Details!I27=TRUE, 0.75,1)</f>
        <v>1</v>
      </c>
      <c r="L30" s="62" t="str">
        <f>IF(Details!F27="","",VLOOKUP(Details!F27,'Trips - Per Diem Calc'!$A$6:$G$13,4))</f>
        <v/>
      </c>
      <c r="M30" s="62" t="str">
        <f>IF(Details!F27="","",VLOOKUP(Details!F27,'Trips - Per Diem Calc'!$A$6:$G$13,5))</f>
        <v/>
      </c>
      <c r="N30" s="62" t="str">
        <f>IF(Details!F27="","",VLOOKUP(Details!F27,'Trips - Per Diem Calc'!$A$6:$G$13,6))</f>
        <v/>
      </c>
      <c r="O30" s="62" t="str">
        <f>IF(Details!F27="","",VLOOKUP(Details!F27,'Trips - Per Diem Calc'!$A$6:$G$13,7))</f>
        <v/>
      </c>
      <c r="P30" s="62">
        <f>IF(Details!J27=TRUE,L30,0)</f>
        <v>0</v>
      </c>
      <c r="Q30" s="62">
        <f>IF(Details!K27=TRUE,M30,0)</f>
        <v>0</v>
      </c>
      <c r="R30" s="62">
        <f>IF(Details!L27=TRUE,N30,0)</f>
        <v>0</v>
      </c>
      <c r="S30" s="98">
        <f>ROUND(((SUM(O30:R30))*J5*K30),2)</f>
        <v>0</v>
      </c>
      <c r="T30" s="58"/>
    </row>
    <row r="31" spans="1:26" ht="14.25" x14ac:dyDescent="0.25">
      <c r="I31" s="58"/>
      <c r="J31" s="58" t="s">
        <v>431</v>
      </c>
      <c r="K31" s="62">
        <f>IF(Details!I28=TRUE, 0.75,1)</f>
        <v>1</v>
      </c>
      <c r="L31" s="62" t="str">
        <f>IF(Details!F28="","",VLOOKUP(Details!F28,'Trips - Per Diem Calc'!$A$6:$G$13,4))</f>
        <v/>
      </c>
      <c r="M31" s="62" t="str">
        <f>IF(Details!F28="","",VLOOKUP(Details!F28,'Trips - Per Diem Calc'!$A$6:$G$13,5))</f>
        <v/>
      </c>
      <c r="N31" s="62" t="str">
        <f>IF(Details!F28="","",VLOOKUP(Details!F28,'Trips - Per Diem Calc'!$A$6:$G$13,6))</f>
        <v/>
      </c>
      <c r="O31" s="62" t="str">
        <f>IF(Details!F28="","",VLOOKUP(Details!F28,'Trips - Per Diem Calc'!$A$6:$G$13,7))</f>
        <v/>
      </c>
      <c r="P31" s="62">
        <f>IF(Details!J28=TRUE,L31,0)</f>
        <v>0</v>
      </c>
      <c r="Q31" s="62">
        <f>IF(Details!K28=TRUE,M31,0)</f>
        <v>0</v>
      </c>
      <c r="R31" s="62">
        <f>IF(Details!L28=TRUE,N31,0)</f>
        <v>0</v>
      </c>
      <c r="S31" s="98">
        <f>ROUND(((SUM(O31:R31))*J5*K31),2)</f>
        <v>0</v>
      </c>
      <c r="T31" s="58"/>
    </row>
    <row r="32" spans="1:26" ht="14.25" x14ac:dyDescent="0.25">
      <c r="I32" s="58"/>
      <c r="J32" s="58" t="s">
        <v>432</v>
      </c>
      <c r="K32" s="62">
        <f>IF(Details!I29=TRUE, 0.75,1)</f>
        <v>1</v>
      </c>
      <c r="L32" s="62" t="str">
        <f>IF(Details!F29="","",VLOOKUP(Details!F29,'Trips - Per Diem Calc'!$A$6:$G$13,4))</f>
        <v/>
      </c>
      <c r="M32" s="62" t="str">
        <f>IF(Details!F29="","",VLOOKUP(Details!F29,'Trips - Per Diem Calc'!$A$6:$G$13,5))</f>
        <v/>
      </c>
      <c r="N32" s="62" t="str">
        <f>IF(Details!F29="","",VLOOKUP(Details!F29,'Trips - Per Diem Calc'!$A$6:$G$13,6))</f>
        <v/>
      </c>
      <c r="O32" s="62" t="str">
        <f>IF(Details!F29="","",VLOOKUP(Details!F29,'Trips - Per Diem Calc'!$A$6:$G$13,7))</f>
        <v/>
      </c>
      <c r="P32" s="62">
        <f>IF(Details!J29=TRUE,L32,0)</f>
        <v>0</v>
      </c>
      <c r="Q32" s="62">
        <f>IF(Details!K29=TRUE,M32,0)</f>
        <v>0</v>
      </c>
      <c r="R32" s="62">
        <f>IF(Details!L29=TRUE,N32,0)</f>
        <v>0</v>
      </c>
      <c r="S32" s="98">
        <f>ROUND(((SUM(O32:R32))*J5*K32),2)</f>
        <v>0</v>
      </c>
      <c r="T32" s="58"/>
    </row>
    <row r="33" spans="9:20" ht="14.25" x14ac:dyDescent="0.25">
      <c r="I33" s="58"/>
      <c r="J33" s="58" t="s">
        <v>433</v>
      </c>
      <c r="K33" s="62">
        <f>IF(Details!I30=TRUE, 0.75,1)</f>
        <v>1</v>
      </c>
      <c r="L33" s="62" t="str">
        <f>IF(Details!F30="","",VLOOKUP(Details!F30,'Trips - Per Diem Calc'!$A$6:$G$13,4))</f>
        <v/>
      </c>
      <c r="M33" s="62" t="str">
        <f>IF(Details!F30="","",VLOOKUP(Details!F30,'Trips - Per Diem Calc'!$A$6:$G$13,5))</f>
        <v/>
      </c>
      <c r="N33" s="62" t="str">
        <f>IF(Details!F30="","",VLOOKUP(Details!F30,'Trips - Per Diem Calc'!$A$6:$G$13,6))</f>
        <v/>
      </c>
      <c r="O33" s="62" t="str">
        <f>IF(Details!F30="","",VLOOKUP(Details!F30,'Trips - Per Diem Calc'!$A$6:$G$13,7))</f>
        <v/>
      </c>
      <c r="P33" s="62">
        <f>IF(Details!J30=TRUE,L33,0)</f>
        <v>0</v>
      </c>
      <c r="Q33" s="62">
        <f>IF(Details!K30=TRUE,M33,0)</f>
        <v>0</v>
      </c>
      <c r="R33" s="62">
        <f>IF(Details!L30=TRUE,N33,0)</f>
        <v>0</v>
      </c>
      <c r="S33" s="98">
        <f>ROUND(((SUM(O33:R33))*J5*K33),2)</f>
        <v>0</v>
      </c>
      <c r="T33" s="58"/>
    </row>
    <row r="34" spans="9:20" ht="14.25" x14ac:dyDescent="0.25">
      <c r="I34" s="58"/>
      <c r="J34" s="58" t="s">
        <v>434</v>
      </c>
      <c r="K34" s="62">
        <f>IF(Details!I31=TRUE, 0.75,1)</f>
        <v>1</v>
      </c>
      <c r="L34" s="62" t="str">
        <f>IF(Details!F31="","",VLOOKUP(Details!F31,'Trips - Per Diem Calc'!$A$6:$G$13,4))</f>
        <v/>
      </c>
      <c r="M34" s="62" t="str">
        <f>IF(Details!F31="","",VLOOKUP(Details!F31,'Trips - Per Diem Calc'!$A$6:$G$13,5))</f>
        <v/>
      </c>
      <c r="N34" s="62" t="str">
        <f>IF(Details!F31="","",VLOOKUP(Details!F31,'Trips - Per Diem Calc'!$A$6:$G$13,6))</f>
        <v/>
      </c>
      <c r="O34" s="62" t="str">
        <f>IF(Details!F31="","",VLOOKUP(Details!F31,'Trips - Per Diem Calc'!$A$6:$G$13,7))</f>
        <v/>
      </c>
      <c r="P34" s="62">
        <f>IF(Details!J31=TRUE,L34,0)</f>
        <v>0</v>
      </c>
      <c r="Q34" s="62">
        <f>IF(Details!K31=TRUE,M34,0)</f>
        <v>0</v>
      </c>
      <c r="R34" s="62">
        <f>IF(Details!L31=TRUE,N34,0)</f>
        <v>0</v>
      </c>
      <c r="S34" s="98">
        <f>ROUND(((SUM(O34:R34))*J5*K34),2)</f>
        <v>0</v>
      </c>
      <c r="T34" s="58"/>
    </row>
    <row r="35" spans="9:20" ht="14.25" x14ac:dyDescent="0.25">
      <c r="I35" s="58"/>
      <c r="J35" s="58" t="s">
        <v>435</v>
      </c>
      <c r="K35" s="62">
        <f>IF(Details!I32=TRUE, 0.75,1)</f>
        <v>1</v>
      </c>
      <c r="L35" s="62" t="str">
        <f>IF(Details!F32="","",VLOOKUP(Details!F32,'Trips - Per Diem Calc'!$A$6:$G$13,4))</f>
        <v/>
      </c>
      <c r="M35" s="62" t="str">
        <f>IF(Details!F32="","",VLOOKUP(Details!F32,'Trips - Per Diem Calc'!$A$6:$G$13,5))</f>
        <v/>
      </c>
      <c r="N35" s="62" t="str">
        <f>IF(Details!F32="","",VLOOKUP(Details!F32,'Trips - Per Diem Calc'!$A$6:$G$13,6))</f>
        <v/>
      </c>
      <c r="O35" s="62" t="str">
        <f>IF(Details!F32="","",VLOOKUP(Details!F32,'Trips - Per Diem Calc'!$A$6:$G$13,7))</f>
        <v/>
      </c>
      <c r="P35" s="62">
        <f>IF(Details!J32=TRUE,L35,0)</f>
        <v>0</v>
      </c>
      <c r="Q35" s="62">
        <f>IF(Details!K32=TRUE,M35,0)</f>
        <v>0</v>
      </c>
      <c r="R35" s="62">
        <f>IF(Details!L32=TRUE,N35,0)</f>
        <v>0</v>
      </c>
      <c r="S35" s="98">
        <f>ROUND(((SUM(O35:R35))*J5*K35),2)</f>
        <v>0</v>
      </c>
      <c r="T35" s="58"/>
    </row>
    <row r="36" spans="9:20" ht="14.25" x14ac:dyDescent="0.25">
      <c r="K36" s="68"/>
      <c r="L36" s="68"/>
      <c r="M36" s="68"/>
      <c r="N36" s="68"/>
      <c r="O36" s="68"/>
      <c r="P36" s="69"/>
      <c r="Q36" s="69"/>
      <c r="R36" s="69"/>
      <c r="S36" s="69"/>
    </row>
  </sheetData>
  <sheetProtection algorithmName="SHA-512" hashValue="aYgyx3DrshzLnegw4WGiMWwRROxaorRNMpXIr47bfIC9gRWszlsiuKFIh2k4FkY9G2r45USSccWcJZKwSqGWKA==" saltValue="UVl0u/GWU9Fg9FpJ8Cwouw==" spinCount="100000" sheet="1" objects="1" scenarios="1"/>
  <mergeCells count="6">
    <mergeCell ref="B25:D25"/>
    <mergeCell ref="A2:F2"/>
    <mergeCell ref="B4:F4"/>
    <mergeCell ref="L6:N6"/>
    <mergeCell ref="B17:D17"/>
    <mergeCell ref="B18:C18"/>
  </mergeCells>
  <dataValidations count="7">
    <dataValidation type="list" allowBlank="1" showInputMessage="1" showErrorMessage="1" sqref="B6:B9" xr:uid="{3C507488-6F61-491F-B6A7-666397A56462}">
      <formula1>state</formula1>
    </dataValidation>
    <dataValidation type="list" allowBlank="1" showInputMessage="1" showErrorMessage="1" sqref="C6" xr:uid="{EA64DE2A-20A2-4DB7-BD76-1DDFB23CC71C}">
      <formula1>city1</formula1>
    </dataValidation>
    <dataValidation type="list" allowBlank="1" showInputMessage="1" showErrorMessage="1" sqref="D7:D9 E6:G7 E9" xr:uid="{BFAFF3C4-8F3B-46EA-8AEF-6DC733E47F10}">
      <formula1>Season</formula1>
    </dataValidation>
    <dataValidation type="list" allowBlank="1" showInputMessage="1" showErrorMessage="1" sqref="C7" xr:uid="{9D27DDB0-E974-416D-914B-FE2D52BEE92A}">
      <formula1>city2</formula1>
    </dataValidation>
    <dataValidation type="list" allowBlank="1" showInputMessage="1" showErrorMessage="1" sqref="C8" xr:uid="{3C895382-D725-4534-9410-CCF88E5018EA}">
      <formula1>city3</formula1>
    </dataValidation>
    <dataValidation type="list" allowBlank="1" showInputMessage="1" showErrorMessage="1" sqref="C9" xr:uid="{410EDF39-8D96-4001-8753-393693947643}">
      <formula1>city4</formula1>
    </dataValidation>
    <dataValidation type="list" allowBlank="1" showInputMessage="1" showErrorMessage="1" sqref="D6" xr:uid="{CE559B95-0726-447B-B2C8-F2C1C8CE4FBD}">
      <formula1>Per_Diem1</formula1>
    </dataValidation>
  </dataValidations>
  <pageMargins left="0.7" right="0.7" top="0.75" bottom="0.75" header="0.3" footer="0.3"/>
  <pageSetup orientation="landscape"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A0948-12F2-46F9-B8D0-ABBD61EE396C}">
  <sheetPr codeName="Sheet4">
    <pageSetUpPr fitToPage="1"/>
  </sheetPr>
  <dimension ref="B2:I34"/>
  <sheetViews>
    <sheetView showGridLines="0" topLeftCell="A10" workbookViewId="0">
      <selection activeCell="A2" sqref="A2:B2"/>
    </sheetView>
  </sheetViews>
  <sheetFormatPr defaultColWidth="8.85546875" defaultRowHeight="15" x14ac:dyDescent="0.25"/>
  <cols>
    <col min="1" max="1" width="1.7109375" style="56" customWidth="1"/>
    <col min="2" max="2" width="8.85546875" style="56"/>
    <col min="3" max="3" width="13.28515625" style="56" customWidth="1"/>
    <col min="4" max="4" width="9.5703125" style="56" customWidth="1"/>
    <col min="5" max="5" width="11" style="56" customWidth="1"/>
    <col min="6" max="6" width="10.7109375" style="56" customWidth="1"/>
    <col min="7" max="7" width="12.28515625" style="56" customWidth="1"/>
    <col min="8" max="8" width="10.42578125" style="56" customWidth="1"/>
    <col min="9" max="16384" width="8.85546875" style="56"/>
  </cols>
  <sheetData>
    <row r="2" spans="2:8" ht="21.2" x14ac:dyDescent="0.25">
      <c r="C2" s="72" t="s">
        <v>482</v>
      </c>
    </row>
    <row r="3" spans="2:8" ht="15.75" thickBot="1" x14ac:dyDescent="0.3"/>
    <row r="4" spans="2:8" ht="18.75" customHeight="1" x14ac:dyDescent="0.25">
      <c r="B4" s="236" t="s">
        <v>483</v>
      </c>
      <c r="C4" s="237"/>
      <c r="D4" s="237"/>
      <c r="E4" s="237"/>
      <c r="F4" s="237"/>
      <c r="G4" s="237"/>
      <c r="H4" s="238"/>
    </row>
    <row r="5" spans="2:8" ht="15.75" thickBot="1" x14ac:dyDescent="0.3">
      <c r="B5" s="239"/>
      <c r="C5" s="240"/>
      <c r="D5" s="240"/>
      <c r="E5" s="240"/>
      <c r="F5" s="240"/>
      <c r="G5" s="240"/>
      <c r="H5" s="241"/>
    </row>
    <row r="6" spans="2:8" ht="15.75" thickBot="1" x14ac:dyDescent="0.3"/>
    <row r="7" spans="2:8" x14ac:dyDescent="0.25">
      <c r="B7" s="242" t="s">
        <v>484</v>
      </c>
      <c r="C7" s="243"/>
      <c r="D7" s="243"/>
      <c r="E7" s="243"/>
      <c r="F7" s="243"/>
      <c r="G7" s="243"/>
      <c r="H7" s="244"/>
    </row>
    <row r="8" spans="2:8" ht="15.75" thickBot="1" x14ac:dyDescent="0.3">
      <c r="B8" s="245"/>
      <c r="C8" s="246"/>
      <c r="D8" s="246"/>
      <c r="E8" s="246"/>
      <c r="F8" s="246"/>
      <c r="G8" s="246"/>
      <c r="H8" s="247"/>
    </row>
    <row r="9" spans="2:8" ht="15.75" thickBot="1" x14ac:dyDescent="0.3"/>
    <row r="10" spans="2:8" x14ac:dyDescent="0.25">
      <c r="B10" s="230" t="s">
        <v>485</v>
      </c>
      <c r="C10" s="231"/>
      <c r="D10" s="231"/>
      <c r="E10" s="231"/>
      <c r="F10" s="231"/>
      <c r="G10" s="231"/>
      <c r="H10" s="232"/>
    </row>
    <row r="11" spans="2:8" ht="15.75" thickBot="1" x14ac:dyDescent="0.3">
      <c r="B11" s="233"/>
      <c r="C11" s="234"/>
      <c r="D11" s="234"/>
      <c r="E11" s="234"/>
      <c r="F11" s="234"/>
      <c r="G11" s="234"/>
      <c r="H11" s="235"/>
    </row>
    <row r="12" spans="2:8" ht="15.75" thickBot="1" x14ac:dyDescent="0.3"/>
    <row r="13" spans="2:8" x14ac:dyDescent="0.25">
      <c r="B13" s="230" t="s">
        <v>486</v>
      </c>
      <c r="C13" s="231"/>
      <c r="D13" s="231"/>
      <c r="E13" s="231"/>
      <c r="F13" s="231"/>
      <c r="G13" s="231"/>
      <c r="H13" s="232"/>
    </row>
    <row r="14" spans="2:8" ht="15.75" thickBot="1" x14ac:dyDescent="0.3">
      <c r="B14" s="233"/>
      <c r="C14" s="234"/>
      <c r="D14" s="234"/>
      <c r="E14" s="234"/>
      <c r="F14" s="234"/>
      <c r="G14" s="234"/>
      <c r="H14" s="235"/>
    </row>
    <row r="17" spans="2:9" ht="21.2" x14ac:dyDescent="0.25">
      <c r="C17" s="72" t="s">
        <v>438</v>
      </c>
    </row>
    <row r="18" spans="2:9" ht="15.75" thickBot="1" x14ac:dyDescent="0.3">
      <c r="B18" s="73"/>
      <c r="E18" s="74"/>
      <c r="F18" s="74"/>
      <c r="G18" s="74"/>
    </row>
    <row r="19" spans="2:9" ht="54.75" customHeight="1" thickBot="1" x14ac:dyDescent="0.3">
      <c r="B19" s="75" t="s">
        <v>439</v>
      </c>
      <c r="C19" s="76"/>
      <c r="D19" s="254" t="s">
        <v>440</v>
      </c>
      <c r="E19" s="254"/>
      <c r="F19" s="254"/>
      <c r="G19" s="254"/>
      <c r="H19" s="255"/>
    </row>
    <row r="20" spans="2:9" ht="15.75" thickBot="1" x14ac:dyDescent="0.3">
      <c r="B20" s="73"/>
      <c r="F20" s="74"/>
    </row>
    <row r="21" spans="2:9" ht="45.75" customHeight="1" thickBot="1" x14ac:dyDescent="0.3">
      <c r="B21" s="75" t="s">
        <v>441</v>
      </c>
      <c r="C21" s="76"/>
      <c r="D21" s="254" t="s">
        <v>442</v>
      </c>
      <c r="E21" s="254"/>
      <c r="F21" s="254"/>
      <c r="G21" s="254"/>
      <c r="H21" s="255"/>
    </row>
    <row r="22" spans="2:9" ht="15.75" thickBot="1" x14ac:dyDescent="0.3">
      <c r="B22" s="73"/>
      <c r="F22" s="74"/>
    </row>
    <row r="23" spans="2:9" ht="90" customHeight="1" thickBot="1" x14ac:dyDescent="0.3">
      <c r="B23" s="77" t="s">
        <v>443</v>
      </c>
      <c r="C23" s="76"/>
      <c r="D23" s="252" t="s">
        <v>468</v>
      </c>
      <c r="E23" s="252"/>
      <c r="F23" s="252"/>
      <c r="G23" s="252"/>
      <c r="H23" s="253"/>
    </row>
    <row r="24" spans="2:9" ht="15.75" thickBot="1" x14ac:dyDescent="0.3">
      <c r="B24" s="73"/>
    </row>
    <row r="25" spans="2:9" ht="46.9" customHeight="1" thickBot="1" x14ac:dyDescent="0.3">
      <c r="B25" s="77" t="s">
        <v>444</v>
      </c>
      <c r="C25" s="76"/>
      <c r="D25" s="252" t="s">
        <v>445</v>
      </c>
      <c r="E25" s="252"/>
      <c r="F25" s="252"/>
      <c r="G25" s="252"/>
      <c r="H25" s="253"/>
    </row>
    <row r="26" spans="2:9" thickBot="1" x14ac:dyDescent="0.3">
      <c r="B26" s="73"/>
    </row>
    <row r="27" spans="2:9" ht="24" customHeight="1" thickBot="1" x14ac:dyDescent="0.3">
      <c r="B27" s="77" t="s">
        <v>446</v>
      </c>
      <c r="C27" s="76"/>
      <c r="D27" s="252" t="s">
        <v>451</v>
      </c>
      <c r="E27" s="252"/>
      <c r="F27" s="252"/>
      <c r="G27" s="252"/>
      <c r="H27" s="253"/>
      <c r="I27" s="78" t="s">
        <v>452</v>
      </c>
    </row>
    <row r="28" spans="2:9" thickBot="1" x14ac:dyDescent="0.3">
      <c r="B28" s="73"/>
    </row>
    <row r="29" spans="2:9" ht="32.450000000000003" customHeight="1" thickBot="1" x14ac:dyDescent="0.3">
      <c r="B29" s="248" t="s">
        <v>457</v>
      </c>
      <c r="C29" s="249"/>
      <c r="D29" s="252" t="s">
        <v>453</v>
      </c>
      <c r="E29" s="252"/>
      <c r="F29" s="252"/>
      <c r="G29" s="252"/>
      <c r="H29" s="253"/>
      <c r="I29" s="78" t="s">
        <v>455</v>
      </c>
    </row>
    <row r="30" spans="2:9" ht="33.6" customHeight="1" thickBot="1" x14ac:dyDescent="0.3">
      <c r="B30" s="250"/>
      <c r="C30" s="251"/>
      <c r="D30" s="252" t="s">
        <v>454</v>
      </c>
      <c r="E30" s="252"/>
      <c r="F30" s="252"/>
      <c r="G30" s="252"/>
      <c r="H30" s="253"/>
      <c r="I30" s="78" t="s">
        <v>456</v>
      </c>
    </row>
    <row r="31" spans="2:9" thickBot="1" x14ac:dyDescent="0.3">
      <c r="B31" s="73"/>
    </row>
    <row r="32" spans="2:9" ht="22.15" customHeight="1" thickBot="1" x14ac:dyDescent="0.3">
      <c r="B32" s="77" t="s">
        <v>447</v>
      </c>
      <c r="C32" s="76"/>
      <c r="D32" s="256" t="s">
        <v>448</v>
      </c>
      <c r="E32" s="256"/>
      <c r="F32" s="256"/>
      <c r="G32" s="256"/>
      <c r="H32" s="257"/>
    </row>
    <row r="33" spans="2:8" thickBot="1" x14ac:dyDescent="0.3">
      <c r="B33" s="73"/>
    </row>
    <row r="34" spans="2:8" ht="21.2" customHeight="1" thickBot="1" x14ac:dyDescent="0.3">
      <c r="B34" s="77" t="s">
        <v>449</v>
      </c>
      <c r="C34" s="76"/>
      <c r="D34" s="256" t="s">
        <v>450</v>
      </c>
      <c r="E34" s="256"/>
      <c r="F34" s="256"/>
      <c r="G34" s="256"/>
      <c r="H34" s="257"/>
    </row>
  </sheetData>
  <sheetProtection algorithmName="SHA-512" hashValue="oHg7EJk+AXOBcI1W0hu4Pq4ytyNr8cFtNzhip65Gfy+QX1666br031balqpSW80ZgspK9RaLFFnulj+2BUqd3g==" saltValue="qO4/Ucfgo4HmCbdQD6AKaA==" spinCount="100000" sheet="1" objects="1" scenarios="1"/>
  <mergeCells count="14">
    <mergeCell ref="D32:H32"/>
    <mergeCell ref="D34:H34"/>
    <mergeCell ref="D29:H29"/>
    <mergeCell ref="D30:H30"/>
    <mergeCell ref="D27:H27"/>
    <mergeCell ref="B13:H14"/>
    <mergeCell ref="B4:H5"/>
    <mergeCell ref="B7:H8"/>
    <mergeCell ref="B10:H11"/>
    <mergeCell ref="B29:C30"/>
    <mergeCell ref="D23:H23"/>
    <mergeCell ref="D19:H19"/>
    <mergeCell ref="D21:H21"/>
    <mergeCell ref="D25:H25"/>
  </mergeCells>
  <hyperlinks>
    <hyperlink ref="I27" r:id="rId1" display="https://aoprals.state.gov/web920/per_diem.asp" xr:uid="{00000000-0004-0000-0100-000000000000}"/>
    <hyperlink ref="I29" r:id="rId2" display="https://www.gsa.gov/travel/plan-book/per-diem-rates" xr:uid="{00000000-0004-0000-0100-000001000000}"/>
    <hyperlink ref="I30" r:id="rId3" display="https://www.defensetravel.dod.mil/site/perdiemCalc.cfm" xr:uid="{00000000-0004-0000-0100-000002000000}"/>
  </hyperlinks>
  <pageMargins left="0.25" right="0.25" top="0.75" bottom="0.75" header="0.3" footer="0.3"/>
  <pageSetup scale="89" orientation="portrait" verticalDpi="0"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V1438"/>
  <sheetViews>
    <sheetView workbookViewId="0">
      <selection activeCell="M8" activeCellId="1" sqref="M4 M8 M13 M17 M21 M25 M29 M34 M38 M43 M47 M51 M55 M59 M63 M68 M72 M76 M80 M84 M88 M92 M96 M100 M104 M108 M112 M116 M120 M124 M128 M132 M136 M140 M144 M148 M152 M156 M160 M164 M168 M172 M176 M180 M184 M188 M192 M196 M201 M205 M209 M213 M217 M221 M225 M229 M233 M237 M241 M245 M249 M253 M257 M261 M266 M270 M274 M278 M282 M287 M291 M296 M300 M304 M309 M313 M317 M321 M325 M329 M333 M337 M341 M345 M349 M353 M357 M361 M365 M369 M373 M377 M381 M385 M389 M393 M397 M402 M406 M410 M414 M418 M422 M426 M431 M435 M439 M444 M448 M452 M456 M461 M465 M469 M473 M477 M482 M486 M490 M494 M499 M503 M508 M512 M516 M520 M524 M529 M533 M537 M542 M546 M550 M554 M558 M562 M566 M570 M574 M578 M582 M586 M590 M594 M599 M603 M607 M611 M615 M619 M623 M627 M631 M636 M640 M644 M648 M653 M657 M661 M665 M669 M673 M677 M681 M685 M689 M693 M697 M702 M706 M710 M714 M719 M723 M727 M732 M736 M740 M744 M749 M753 M757 M761 M765 M770 M774 M778 M782 M786 M790 M794 M798 M802 M806 M810 M815 M820 M824 M828 M832 M836 M840 M844 M848 M853 M857 M861 M865 M869 M873 M877 M881 M885 M889 M893 M898 M902 M906 M910 M914 M919 M923 M927 M932 M936 M940 M944 M948 M952 M956 M960 M964 M968 M972 M976 M980 M984 M988 M992 M996 M1000 M1004 M1008 M1013 M1017 M1021 M1025 M1029 M1033 M1037 M1042 M1046 M1051 M1055 M1059 M1063 M1067 M1071 M1075 M1079 M1084 M1088 M1092 M1096 M1100 M1104 M1108 M1112 M1116 M1120 M1124 M1128 M1132 M1136 M1141 M1145 M1149 M1154 M1158 M1162 M1166 M1170 M1175 M1179 M1183 M1187 M1192 M1196 M1200 M1204 M1208 M1212 M1217 M1221 M1225 M1229 M1233 M1237 M1241 M1245 M1249 M1253 M1257 M1261 M1266 M1270 M1274 M1278 M1282 M1287 M1291 M1295 M1299 M1303 M1307 M1311 M1315 M1319 M1323 M1327 M1332 M1336 M1340 M1344 M1348 M1352 M1357 M1361 M1365 M1369 M1373 M1377 M1381 M1385 M1389 M1393 M1398 M1402 M1406 M1410 M1415 M1419 M1423 M1428 M1432 M1436"/>
      <pivotSelection pane="bottomRight" showHeader="1" dimension="2" activeRow="7" activeCol="12" click="1" r:id="rId1">
        <pivotArea dataOnly="0" labelOnly="1" fieldPosition="0">
          <references count="1">
            <reference field="2" count="0"/>
          </references>
        </pivotArea>
      </pivotSelection>
    </sheetView>
  </sheetViews>
  <sheetFormatPr defaultRowHeight="15" x14ac:dyDescent="0.25"/>
  <cols>
    <col min="1" max="1" width="10.42578125" bestFit="1" customWidth="1"/>
    <col min="2" max="2" width="46.28515625" customWidth="1"/>
    <col min="3" max="3" width="16.28515625" customWidth="1"/>
    <col min="4" max="4" width="11.28515625" customWidth="1"/>
    <col min="5" max="6" width="14" bestFit="1" customWidth="1"/>
    <col min="7" max="7" width="3.42578125" customWidth="1"/>
    <col min="8" max="8" width="13.140625" bestFit="1" customWidth="1"/>
    <col min="9" max="9" width="3.42578125" customWidth="1"/>
    <col min="10" max="10" width="42.42578125" bestFit="1" customWidth="1"/>
    <col min="11" max="11" width="18.5703125" bestFit="1" customWidth="1"/>
    <col min="12" max="12" width="3.42578125" customWidth="1"/>
    <col min="13" max="13" width="42.5703125" bestFit="1" customWidth="1"/>
    <col min="14" max="14" width="17.85546875" customWidth="1"/>
    <col min="15" max="15" width="13.85546875" customWidth="1"/>
    <col min="16" max="16" width="20.5703125" bestFit="1" customWidth="1"/>
    <col min="19" max="19" width="11.42578125" bestFit="1" customWidth="1"/>
    <col min="20" max="20" width="3" customWidth="1"/>
    <col min="21" max="21" width="22.28515625" bestFit="1" customWidth="1"/>
    <col min="22" max="22" width="19" bestFit="1" customWidth="1"/>
    <col min="23" max="23" width="20.85546875" bestFit="1" customWidth="1"/>
  </cols>
  <sheetData>
    <row r="1" spans="1:22" x14ac:dyDescent="0.25">
      <c r="A1" s="1" t="s">
        <v>0</v>
      </c>
      <c r="B1" s="1" t="s">
        <v>332</v>
      </c>
      <c r="C1" s="1" t="s">
        <v>381</v>
      </c>
      <c r="D1" s="1" t="s">
        <v>382</v>
      </c>
      <c r="E1" s="10" t="s">
        <v>383</v>
      </c>
      <c r="F1" s="1" t="s">
        <v>2</v>
      </c>
      <c r="H1" s="7" t="s">
        <v>320</v>
      </c>
      <c r="J1" s="7" t="s">
        <v>320</v>
      </c>
      <c r="K1" t="s">
        <v>321</v>
      </c>
      <c r="M1" s="7" t="s">
        <v>320</v>
      </c>
      <c r="P1" s="258" t="s">
        <v>373</v>
      </c>
      <c r="Q1" s="258"/>
      <c r="R1" s="258"/>
      <c r="S1" s="258"/>
      <c r="T1" s="258"/>
      <c r="U1" s="258"/>
      <c r="V1" s="258"/>
    </row>
    <row r="2" spans="1:22" x14ac:dyDescent="0.25">
      <c r="A2" s="4" t="s">
        <v>178</v>
      </c>
      <c r="B2" s="5" t="s">
        <v>179</v>
      </c>
      <c r="C2" s="5">
        <v>20</v>
      </c>
      <c r="D2" s="5">
        <v>22</v>
      </c>
      <c r="E2" s="12">
        <v>33</v>
      </c>
      <c r="F2" s="6">
        <f>1/COUNTIF(Table4[DESTINATION],B2)</f>
        <v>1</v>
      </c>
      <c r="H2" s="8" t="s">
        <v>178</v>
      </c>
      <c r="J2" s="8" t="s">
        <v>178</v>
      </c>
      <c r="K2">
        <v>2</v>
      </c>
      <c r="M2" s="8" t="s">
        <v>178</v>
      </c>
      <c r="P2" s="2" t="s">
        <v>322</v>
      </c>
      <c r="Q2" s="2" t="s">
        <v>323</v>
      </c>
      <c r="R2" s="2"/>
      <c r="S2" s="2" t="s">
        <v>324</v>
      </c>
      <c r="U2" s="2" t="s">
        <v>325</v>
      </c>
      <c r="V2" s="2" t="s">
        <v>326</v>
      </c>
    </row>
    <row r="3" spans="1:22" x14ac:dyDescent="0.25">
      <c r="A3" s="4" t="s">
        <v>178</v>
      </c>
      <c r="B3" s="14" t="s">
        <v>330</v>
      </c>
      <c r="C3" s="14">
        <v>16</v>
      </c>
      <c r="D3" s="14">
        <v>19</v>
      </c>
      <c r="E3" s="15">
        <v>28</v>
      </c>
      <c r="F3" s="6">
        <v>1</v>
      </c>
      <c r="H3" s="8" t="s">
        <v>3</v>
      </c>
      <c r="J3" s="9" t="s">
        <v>179</v>
      </c>
      <c r="K3">
        <v>1</v>
      </c>
      <c r="M3" s="9" t="s">
        <v>179</v>
      </c>
      <c r="P3" t="s">
        <v>327</v>
      </c>
      <c r="Q3" t="e">
        <f>MATCH('Trips - Per Diem Calc'!$B$6,$J$2:$J$420,0)</f>
        <v>#N/A</v>
      </c>
      <c r="S3" t="e">
        <f ca="1">MATCH('Trips - Per Diem Calc'!$C$6,INDIRECT($V$3),0)+$U$3</f>
        <v>#N/A</v>
      </c>
      <c r="U3" t="e">
        <f>MATCH('Trips - Per Diem Calc'!$B$6,M2:$M$1530,0)</f>
        <v>#N/A</v>
      </c>
      <c r="V3" t="e">
        <f>"M"&amp;TEXT($U$3+2,0)&amp;":$M$1530"</f>
        <v>#N/A</v>
      </c>
    </row>
    <row r="4" spans="1:22" x14ac:dyDescent="0.25">
      <c r="A4" s="104" t="s">
        <v>3</v>
      </c>
      <c r="B4" s="3" t="s">
        <v>388</v>
      </c>
      <c r="C4" s="37">
        <v>16</v>
      </c>
      <c r="D4" s="37">
        <v>19</v>
      </c>
      <c r="E4" s="11">
        <v>28</v>
      </c>
      <c r="F4" s="6">
        <v>1</v>
      </c>
      <c r="H4" s="8" t="s">
        <v>7</v>
      </c>
      <c r="J4" s="9" t="s">
        <v>330</v>
      </c>
      <c r="K4">
        <v>1</v>
      </c>
      <c r="M4" s="38">
        <v>20</v>
      </c>
      <c r="P4" t="s">
        <v>328</v>
      </c>
      <c r="Q4" t="e">
        <f>INDEX($K$2:$K$420,Q3)</f>
        <v>#N/A</v>
      </c>
      <c r="S4" t="e">
        <f ca="1">INDEX($M$2:$M$1530,S3+1)</f>
        <v>#N/A</v>
      </c>
    </row>
    <row r="5" spans="1:22" x14ac:dyDescent="0.25">
      <c r="A5" s="4" t="s">
        <v>3</v>
      </c>
      <c r="B5" s="5" t="s">
        <v>4</v>
      </c>
      <c r="C5" s="5">
        <v>20</v>
      </c>
      <c r="D5" s="5">
        <v>22</v>
      </c>
      <c r="E5" s="12">
        <v>33</v>
      </c>
      <c r="F5" s="6">
        <f>1/COUNTIF(Table4[DESTINATION],B5)</f>
        <v>1</v>
      </c>
      <c r="H5" s="8" t="s">
        <v>8</v>
      </c>
      <c r="J5" s="8" t="s">
        <v>3</v>
      </c>
      <c r="K5">
        <v>5</v>
      </c>
      <c r="M5" s="39">
        <v>22</v>
      </c>
    </row>
    <row r="6" spans="1:22" x14ac:dyDescent="0.25">
      <c r="A6" s="4" t="s">
        <v>3</v>
      </c>
      <c r="B6" s="5" t="s">
        <v>5</v>
      </c>
      <c r="C6" s="5">
        <v>18</v>
      </c>
      <c r="D6" s="5">
        <v>20</v>
      </c>
      <c r="E6" s="12">
        <v>31</v>
      </c>
      <c r="F6" s="6">
        <f>1/COUNTIF(Table4[DESTINATION],B6)</f>
        <v>1</v>
      </c>
      <c r="H6" s="8" t="s">
        <v>14</v>
      </c>
      <c r="J6" s="9" t="s">
        <v>4</v>
      </c>
      <c r="K6">
        <v>1</v>
      </c>
      <c r="M6" s="40">
        <v>33</v>
      </c>
      <c r="P6" s="258" t="s">
        <v>374</v>
      </c>
      <c r="Q6" s="258"/>
      <c r="R6" s="258"/>
      <c r="S6" s="258"/>
      <c r="T6" s="258"/>
      <c r="U6" s="258"/>
      <c r="V6" s="258"/>
    </row>
    <row r="7" spans="1:22" x14ac:dyDescent="0.25">
      <c r="A7" s="4" t="s">
        <v>3</v>
      </c>
      <c r="B7" s="14" t="s">
        <v>480</v>
      </c>
      <c r="C7" s="14">
        <v>18</v>
      </c>
      <c r="D7" s="14">
        <v>20</v>
      </c>
      <c r="E7" s="15">
        <v>31</v>
      </c>
      <c r="F7" s="6">
        <f>1/COUNTIF(Table4[DESTINATION],B7)</f>
        <v>1</v>
      </c>
      <c r="H7" s="8" t="s">
        <v>45</v>
      </c>
      <c r="J7" s="9" t="s">
        <v>5</v>
      </c>
      <c r="K7">
        <v>1</v>
      </c>
      <c r="M7" s="9" t="s">
        <v>330</v>
      </c>
      <c r="P7" s="2" t="s">
        <v>322</v>
      </c>
      <c r="Q7" s="2" t="s">
        <v>323</v>
      </c>
      <c r="R7" s="2"/>
      <c r="S7" s="2" t="s">
        <v>324</v>
      </c>
      <c r="U7" s="2" t="s">
        <v>325</v>
      </c>
      <c r="V7" s="2" t="s">
        <v>326</v>
      </c>
    </row>
    <row r="8" spans="1:22" x14ac:dyDescent="0.25">
      <c r="A8" s="4" t="s">
        <v>3</v>
      </c>
      <c r="B8" s="5" t="s">
        <v>6</v>
      </c>
      <c r="C8" s="5">
        <v>18</v>
      </c>
      <c r="D8" s="5">
        <v>20</v>
      </c>
      <c r="E8" s="12">
        <v>31</v>
      </c>
      <c r="F8" s="6">
        <f>1/COUNTIF(Table4[DESTINATION],B8)</f>
        <v>1</v>
      </c>
      <c r="H8" s="8" t="s">
        <v>60</v>
      </c>
      <c r="J8" s="9" t="s">
        <v>6</v>
      </c>
      <c r="K8">
        <v>1</v>
      </c>
      <c r="M8" s="38">
        <v>16</v>
      </c>
      <c r="P8" t="s">
        <v>327</v>
      </c>
      <c r="Q8" t="e">
        <f>MATCH('Trips - Per Diem Calc'!$B$7,$J$2:$J$420,0)</f>
        <v>#N/A</v>
      </c>
      <c r="S8" t="e">
        <f ca="1">MATCH('Trips - Per Diem Calc'!$C$7,INDIRECT($V$8),0)+$U$8</f>
        <v>#N/A</v>
      </c>
      <c r="U8" t="e">
        <f>MATCH('Trips - Per Diem Calc'!$B$7,M2:$M$1530,0)</f>
        <v>#N/A</v>
      </c>
      <c r="V8" t="e">
        <f>"M"&amp;TEXT($U$8+2,0)&amp;":$M$1530"</f>
        <v>#N/A</v>
      </c>
    </row>
    <row r="9" spans="1:22" x14ac:dyDescent="0.25">
      <c r="A9" s="4" t="s">
        <v>7</v>
      </c>
      <c r="B9" s="14" t="s">
        <v>388</v>
      </c>
      <c r="C9" s="14">
        <v>16</v>
      </c>
      <c r="D9" s="14">
        <v>19</v>
      </c>
      <c r="E9" s="15">
        <v>28</v>
      </c>
      <c r="F9" s="6">
        <v>1</v>
      </c>
      <c r="H9" s="8" t="s">
        <v>65</v>
      </c>
      <c r="J9" s="9" t="s">
        <v>330</v>
      </c>
      <c r="K9">
        <v>1</v>
      </c>
      <c r="M9" s="39">
        <v>19</v>
      </c>
      <c r="P9" t="s">
        <v>328</v>
      </c>
      <c r="Q9" t="e">
        <f>INDEX($K$2:$K$420,Q8)</f>
        <v>#N/A</v>
      </c>
      <c r="S9" t="e">
        <f ca="1">INDEX($M$2:$M$1530,S8+1)</f>
        <v>#N/A</v>
      </c>
    </row>
    <row r="10" spans="1:22" x14ac:dyDescent="0.25">
      <c r="A10" s="4" t="s">
        <v>7</v>
      </c>
      <c r="B10" s="5" t="s">
        <v>263</v>
      </c>
      <c r="C10" s="5">
        <v>16</v>
      </c>
      <c r="D10" s="5">
        <v>19</v>
      </c>
      <c r="E10" s="12">
        <v>28</v>
      </c>
      <c r="F10" s="6">
        <v>1</v>
      </c>
      <c r="H10" s="8" t="s">
        <v>67</v>
      </c>
      <c r="J10" s="9" t="s">
        <v>480</v>
      </c>
      <c r="K10">
        <v>1</v>
      </c>
      <c r="M10" s="40">
        <v>28</v>
      </c>
    </row>
    <row r="11" spans="1:22" x14ac:dyDescent="0.25">
      <c r="A11" s="4" t="s">
        <v>8</v>
      </c>
      <c r="B11" s="5" t="s">
        <v>388</v>
      </c>
      <c r="C11" s="5">
        <v>16</v>
      </c>
      <c r="D11" s="5">
        <v>19</v>
      </c>
      <c r="E11" s="12">
        <v>28</v>
      </c>
      <c r="F11" s="6">
        <v>1</v>
      </c>
      <c r="H11" s="8" t="s">
        <v>70</v>
      </c>
      <c r="J11" s="8" t="s">
        <v>7</v>
      </c>
      <c r="K11">
        <v>2</v>
      </c>
      <c r="M11" s="8" t="s">
        <v>3</v>
      </c>
      <c r="P11" s="258" t="s">
        <v>375</v>
      </c>
      <c r="Q11" s="258"/>
      <c r="R11" s="258"/>
      <c r="S11" s="258"/>
      <c r="T11" s="258"/>
      <c r="U11" s="258"/>
      <c r="V11" s="258"/>
    </row>
    <row r="12" spans="1:22" x14ac:dyDescent="0.25">
      <c r="A12" s="4" t="s">
        <v>8</v>
      </c>
      <c r="B12" s="5" t="s">
        <v>9</v>
      </c>
      <c r="C12" s="5">
        <v>20</v>
      </c>
      <c r="D12" s="5">
        <v>22</v>
      </c>
      <c r="E12" s="12">
        <v>33</v>
      </c>
      <c r="F12" s="6">
        <f>1/COUNTIF(Table4[DESTINATION],B12)</f>
        <v>1</v>
      </c>
      <c r="H12" s="8" t="s">
        <v>92</v>
      </c>
      <c r="J12" s="9" t="s">
        <v>263</v>
      </c>
      <c r="K12">
        <v>1</v>
      </c>
      <c r="M12" s="9" t="s">
        <v>4</v>
      </c>
      <c r="P12" s="2" t="s">
        <v>322</v>
      </c>
      <c r="Q12" s="2" t="s">
        <v>323</v>
      </c>
      <c r="R12" s="2"/>
      <c r="S12" s="2" t="s">
        <v>324</v>
      </c>
      <c r="U12" s="2" t="s">
        <v>325</v>
      </c>
      <c r="V12" s="2" t="s">
        <v>326</v>
      </c>
    </row>
    <row r="13" spans="1:22" x14ac:dyDescent="0.25">
      <c r="A13" s="4" t="s">
        <v>8</v>
      </c>
      <c r="B13" s="5" t="s">
        <v>10</v>
      </c>
      <c r="C13" s="5">
        <v>18</v>
      </c>
      <c r="D13" s="5">
        <v>20</v>
      </c>
      <c r="E13" s="12">
        <v>31</v>
      </c>
      <c r="F13" s="6">
        <f>1/COUNTIF(Table4[DESTINATION],B13)</f>
        <v>1</v>
      </c>
      <c r="H13" s="8" t="s">
        <v>99</v>
      </c>
      <c r="J13" s="9" t="s">
        <v>330</v>
      </c>
      <c r="K13">
        <v>1</v>
      </c>
      <c r="M13" s="38">
        <v>20</v>
      </c>
      <c r="P13" t="s">
        <v>327</v>
      </c>
      <c r="Q13" t="e">
        <f>MATCH('Trips - Per Diem Calc'!$B$8,$J$2:$J$420,0)</f>
        <v>#N/A</v>
      </c>
      <c r="S13" t="e">
        <f ca="1">MATCH('Trips - Per Diem Calc'!$C$8,INDIRECT($V$13),0)+$U$13</f>
        <v>#N/A</v>
      </c>
      <c r="U13" t="e">
        <f>MATCH('Trips - Per Diem Calc'!$B$8,M2:$M$1530,0)</f>
        <v>#N/A</v>
      </c>
      <c r="V13" t="e">
        <f>"M"&amp;TEXT($U$13+2,0)&amp;":$M$1530"</f>
        <v>#N/A</v>
      </c>
    </row>
    <row r="14" spans="1:22" x14ac:dyDescent="0.25">
      <c r="A14" s="4" t="s">
        <v>8</v>
      </c>
      <c r="B14" s="5" t="s">
        <v>11</v>
      </c>
      <c r="C14" s="5">
        <v>22</v>
      </c>
      <c r="D14" s="5">
        <v>23</v>
      </c>
      <c r="E14" s="12">
        <v>36</v>
      </c>
      <c r="F14" s="6">
        <f>1/COUNTIF(Table4[DESTINATION],B14)</f>
        <v>1</v>
      </c>
      <c r="H14" s="8" t="s">
        <v>101</v>
      </c>
      <c r="J14" s="8" t="s">
        <v>8</v>
      </c>
      <c r="K14">
        <v>6</v>
      </c>
      <c r="M14" s="39">
        <v>22</v>
      </c>
      <c r="P14" t="s">
        <v>328</v>
      </c>
      <c r="Q14" t="e">
        <f>INDEX($K$2:$K$420,Q13)</f>
        <v>#N/A</v>
      </c>
      <c r="S14" t="e">
        <f ca="1">INDEX($M$2:$M$1530,S13+1)</f>
        <v>#N/A</v>
      </c>
    </row>
    <row r="15" spans="1:22" x14ac:dyDescent="0.25">
      <c r="A15" s="4" t="s">
        <v>8</v>
      </c>
      <c r="B15" s="14" t="s">
        <v>12</v>
      </c>
      <c r="C15" s="14">
        <v>23</v>
      </c>
      <c r="D15" s="14">
        <v>26</v>
      </c>
      <c r="E15" s="15">
        <v>38</v>
      </c>
      <c r="F15" s="6">
        <f>1/COUNTIF(Table4[DESTINATION],B15)</f>
        <v>1</v>
      </c>
      <c r="H15" s="8" t="s">
        <v>105</v>
      </c>
      <c r="J15" s="9" t="s">
        <v>9</v>
      </c>
      <c r="K15">
        <v>1</v>
      </c>
      <c r="M15" s="40">
        <v>33</v>
      </c>
    </row>
    <row r="16" spans="1:22" x14ac:dyDescent="0.25">
      <c r="A16" s="4" t="s">
        <v>8</v>
      </c>
      <c r="B16" s="5" t="s">
        <v>13</v>
      </c>
      <c r="C16" s="5">
        <v>20</v>
      </c>
      <c r="D16" s="5">
        <v>22</v>
      </c>
      <c r="E16" s="12">
        <v>33</v>
      </c>
      <c r="F16" s="6">
        <f>1/COUNTIF(Table4[DESTINATION],B16)</f>
        <v>1</v>
      </c>
      <c r="H16" s="8" t="s">
        <v>110</v>
      </c>
      <c r="J16" s="9" t="s">
        <v>10</v>
      </c>
      <c r="K16">
        <v>1</v>
      </c>
      <c r="M16" s="9" t="s">
        <v>5</v>
      </c>
      <c r="P16" s="258" t="s">
        <v>376</v>
      </c>
      <c r="Q16" s="258"/>
      <c r="R16" s="258"/>
      <c r="S16" s="258"/>
      <c r="T16" s="258"/>
      <c r="U16" s="258"/>
      <c r="V16" s="258"/>
    </row>
    <row r="17" spans="1:22" x14ac:dyDescent="0.25">
      <c r="A17" s="4" t="s">
        <v>14</v>
      </c>
      <c r="B17" s="5" t="s">
        <v>388</v>
      </c>
      <c r="C17" s="5">
        <v>16</v>
      </c>
      <c r="D17" s="5">
        <v>19</v>
      </c>
      <c r="E17" s="12">
        <v>28</v>
      </c>
      <c r="F17" s="6">
        <v>1</v>
      </c>
      <c r="H17" s="8" t="s">
        <v>113</v>
      </c>
      <c r="J17" s="9" t="s">
        <v>330</v>
      </c>
      <c r="K17">
        <v>1</v>
      </c>
      <c r="M17" s="38">
        <v>18</v>
      </c>
      <c r="P17" s="2" t="s">
        <v>322</v>
      </c>
      <c r="Q17" s="2" t="s">
        <v>323</v>
      </c>
      <c r="R17" s="2"/>
      <c r="S17" s="2" t="s">
        <v>324</v>
      </c>
      <c r="U17" s="2" t="s">
        <v>325</v>
      </c>
      <c r="V17" s="2" t="s">
        <v>326</v>
      </c>
    </row>
    <row r="18" spans="1:22" x14ac:dyDescent="0.25">
      <c r="A18" s="4" t="s">
        <v>14</v>
      </c>
      <c r="B18" s="5" t="s">
        <v>15</v>
      </c>
      <c r="C18" s="5">
        <v>22</v>
      </c>
      <c r="D18" s="5">
        <v>23</v>
      </c>
      <c r="E18" s="12">
        <v>36</v>
      </c>
      <c r="F18" s="6">
        <f>1/COUNTIF(Table4[DESTINATION],B18)</f>
        <v>1</v>
      </c>
      <c r="H18" s="8" t="s">
        <v>115</v>
      </c>
      <c r="J18" s="9" t="s">
        <v>11</v>
      </c>
      <c r="K18">
        <v>1</v>
      </c>
      <c r="M18" s="39">
        <v>20</v>
      </c>
      <c r="P18" t="s">
        <v>327</v>
      </c>
      <c r="Q18" t="e">
        <f>MATCH('Trips - Per Diem Calc'!$B$9,$J$2:$J$420,0)</f>
        <v>#N/A</v>
      </c>
      <c r="S18" t="e">
        <f ca="1">MATCH('Trips - Per Diem Calc'!$C$9,INDIRECT($V$18),0)+$U$18</f>
        <v>#N/A</v>
      </c>
      <c r="U18" t="e">
        <f>MATCH('Trips - Per Diem Calc'!$B$9,M2:$M$1530,0)</f>
        <v>#N/A</v>
      </c>
      <c r="V18" t="e">
        <f>"M"&amp;TEXT($U$18+2,0)&amp;":$M$1530"</f>
        <v>#N/A</v>
      </c>
    </row>
    <row r="19" spans="1:22" x14ac:dyDescent="0.25">
      <c r="A19" s="4" t="s">
        <v>14</v>
      </c>
      <c r="B19" s="5" t="s">
        <v>16</v>
      </c>
      <c r="C19" s="5">
        <v>18</v>
      </c>
      <c r="D19" s="5">
        <v>20</v>
      </c>
      <c r="E19" s="12">
        <v>31</v>
      </c>
      <c r="F19" s="6">
        <f>1/COUNTIF(Table4[DESTINATION],B19)</f>
        <v>1</v>
      </c>
      <c r="H19" s="8" t="s">
        <v>120</v>
      </c>
      <c r="J19" s="9" t="s">
        <v>12</v>
      </c>
      <c r="K19">
        <v>1</v>
      </c>
      <c r="M19" s="40">
        <v>31</v>
      </c>
      <c r="P19" t="s">
        <v>328</v>
      </c>
      <c r="Q19" t="e">
        <f>INDEX($K$2:$K$420,Q18)</f>
        <v>#N/A</v>
      </c>
      <c r="S19" t="e">
        <f ca="1">INDEX($M$2:$M$1530,S18+1)</f>
        <v>#N/A</v>
      </c>
    </row>
    <row r="20" spans="1:22" x14ac:dyDescent="0.25">
      <c r="A20" s="4" t="s">
        <v>14</v>
      </c>
      <c r="B20" s="5" t="s">
        <v>17</v>
      </c>
      <c r="C20" s="5">
        <v>22</v>
      </c>
      <c r="D20" s="5">
        <v>23</v>
      </c>
      <c r="E20" s="12">
        <v>36</v>
      </c>
      <c r="F20" s="6">
        <f>1/COUNTIF(Table4[DESTINATION],B20)</f>
        <v>1</v>
      </c>
      <c r="H20" s="8" t="s">
        <v>123</v>
      </c>
      <c r="J20" s="9" t="s">
        <v>13</v>
      </c>
      <c r="K20">
        <v>1</v>
      </c>
      <c r="M20" s="9" t="s">
        <v>6</v>
      </c>
    </row>
    <row r="21" spans="1:22" x14ac:dyDescent="0.25">
      <c r="A21" s="4" t="s">
        <v>14</v>
      </c>
      <c r="B21" s="5" t="s">
        <v>18</v>
      </c>
      <c r="C21" s="5">
        <v>20</v>
      </c>
      <c r="D21" s="5">
        <v>22</v>
      </c>
      <c r="E21" s="12">
        <v>33</v>
      </c>
      <c r="F21" s="6">
        <f>1/COUNTIF(Table4[DESTINATION],B21)</f>
        <v>1</v>
      </c>
      <c r="H21" s="8" t="s">
        <v>137</v>
      </c>
      <c r="J21" s="8" t="s">
        <v>14</v>
      </c>
      <c r="K21">
        <v>33</v>
      </c>
      <c r="M21" s="38">
        <v>18</v>
      </c>
    </row>
    <row r="22" spans="1:22" x14ac:dyDescent="0.25">
      <c r="A22" s="4" t="s">
        <v>14</v>
      </c>
      <c r="B22" s="5" t="s">
        <v>19</v>
      </c>
      <c r="C22" s="5">
        <v>22</v>
      </c>
      <c r="D22" s="5">
        <v>23</v>
      </c>
      <c r="E22" s="12">
        <v>36</v>
      </c>
      <c r="F22" s="6">
        <f>1/COUNTIF(Table4[DESTINATION],B22)</f>
        <v>1</v>
      </c>
      <c r="H22" s="8" t="s">
        <v>143</v>
      </c>
      <c r="J22" s="9" t="s">
        <v>15</v>
      </c>
      <c r="K22">
        <v>1</v>
      </c>
      <c r="M22" s="39">
        <v>20</v>
      </c>
      <c r="P22" s="258" t="s">
        <v>373</v>
      </c>
      <c r="Q22" s="258"/>
      <c r="R22" s="258"/>
      <c r="S22" s="258"/>
      <c r="T22" s="258"/>
      <c r="U22" s="258"/>
      <c r="V22" s="258"/>
    </row>
    <row r="23" spans="1:22" x14ac:dyDescent="0.25">
      <c r="A23" s="4" t="s">
        <v>14</v>
      </c>
      <c r="B23" s="5" t="s">
        <v>20</v>
      </c>
      <c r="C23" s="5">
        <v>22</v>
      </c>
      <c r="D23" s="5">
        <v>23</v>
      </c>
      <c r="E23" s="12">
        <v>36</v>
      </c>
      <c r="F23" s="6">
        <f>1/COUNTIF(Table4[DESTINATION],B23)</f>
        <v>1</v>
      </c>
      <c r="H23" s="8" t="s">
        <v>146</v>
      </c>
      <c r="J23" s="9" t="s">
        <v>16</v>
      </c>
      <c r="K23">
        <v>1</v>
      </c>
      <c r="M23" s="40">
        <v>31</v>
      </c>
      <c r="P23" t="s">
        <v>378</v>
      </c>
      <c r="Q23" t="e">
        <f ca="1">INDEX(M2:M1530,S3+1)</f>
        <v>#N/A</v>
      </c>
    </row>
    <row r="24" spans="1:22" x14ac:dyDescent="0.25">
      <c r="A24" s="4" t="s">
        <v>14</v>
      </c>
      <c r="B24" s="5" t="s">
        <v>21</v>
      </c>
      <c r="C24" s="5">
        <v>22</v>
      </c>
      <c r="D24" s="5">
        <v>23</v>
      </c>
      <c r="E24" s="12">
        <v>36</v>
      </c>
      <c r="F24" s="6">
        <f>1/COUNTIF(Table4[DESTINATION],B24)</f>
        <v>1</v>
      </c>
      <c r="H24" s="8" t="s">
        <v>157</v>
      </c>
      <c r="J24" s="9" t="s">
        <v>17</v>
      </c>
      <c r="K24">
        <v>1</v>
      </c>
      <c r="M24" s="9" t="s">
        <v>330</v>
      </c>
      <c r="P24" t="s">
        <v>379</v>
      </c>
      <c r="Q24" t="e">
        <f ca="1">INDEX(M2:M1530,S3+2)</f>
        <v>#N/A</v>
      </c>
    </row>
    <row r="25" spans="1:22" x14ac:dyDescent="0.25">
      <c r="A25" s="4" t="s">
        <v>14</v>
      </c>
      <c r="B25" s="5" t="s">
        <v>22</v>
      </c>
      <c r="C25" s="5">
        <v>22</v>
      </c>
      <c r="D25" s="5">
        <v>23</v>
      </c>
      <c r="E25" s="12">
        <v>36</v>
      </c>
      <c r="F25" s="6">
        <f>1/COUNTIF(Table4[DESTINATION],B25)</f>
        <v>1</v>
      </c>
      <c r="H25" s="8" t="s">
        <v>160</v>
      </c>
      <c r="J25" s="9" t="s">
        <v>18</v>
      </c>
      <c r="K25">
        <v>1</v>
      </c>
      <c r="M25" s="38">
        <v>16</v>
      </c>
      <c r="P25" t="s">
        <v>380</v>
      </c>
      <c r="Q25" t="e">
        <f ca="1">INDEX(M2:M1530,S3+3)</f>
        <v>#N/A</v>
      </c>
    </row>
    <row r="26" spans="1:22" x14ac:dyDescent="0.25">
      <c r="A26" s="4" t="s">
        <v>14</v>
      </c>
      <c r="B26" s="5" t="s">
        <v>23</v>
      </c>
      <c r="C26" s="5">
        <v>23</v>
      </c>
      <c r="D26" s="5">
        <v>26</v>
      </c>
      <c r="E26" s="12">
        <v>38</v>
      </c>
      <c r="F26" s="6">
        <f>1/COUNTIF(Table4[DESTINATION],B26)</f>
        <v>1</v>
      </c>
      <c r="H26" s="8" t="s">
        <v>163</v>
      </c>
      <c r="J26" s="9" t="s">
        <v>19</v>
      </c>
      <c r="K26">
        <v>1</v>
      </c>
      <c r="M26" s="39">
        <v>19</v>
      </c>
    </row>
    <row r="27" spans="1:22" x14ac:dyDescent="0.25">
      <c r="A27" s="4" t="s">
        <v>14</v>
      </c>
      <c r="B27" s="5" t="s">
        <v>24</v>
      </c>
      <c r="C27" s="5">
        <v>23</v>
      </c>
      <c r="D27" s="5">
        <v>26</v>
      </c>
      <c r="E27" s="12">
        <v>38</v>
      </c>
      <c r="F27" s="6">
        <f>1/COUNTIF(Table4[DESTINATION],B27)</f>
        <v>1</v>
      </c>
      <c r="H27" s="8" t="s">
        <v>166</v>
      </c>
      <c r="J27" s="9" t="s">
        <v>20</v>
      </c>
      <c r="K27">
        <v>1</v>
      </c>
      <c r="M27" s="40">
        <v>28</v>
      </c>
      <c r="P27" s="258" t="s">
        <v>374</v>
      </c>
      <c r="Q27" s="258"/>
      <c r="R27" s="258"/>
      <c r="S27" s="258"/>
      <c r="T27" s="258"/>
      <c r="U27" s="258"/>
      <c r="V27" s="258"/>
    </row>
    <row r="28" spans="1:22" x14ac:dyDescent="0.25">
      <c r="A28" s="4" t="s">
        <v>14</v>
      </c>
      <c r="B28" s="5" t="s">
        <v>25</v>
      </c>
      <c r="C28" s="5">
        <v>23</v>
      </c>
      <c r="D28" s="5">
        <v>26</v>
      </c>
      <c r="E28" s="12">
        <v>38</v>
      </c>
      <c r="F28" s="6">
        <f>1/COUNTIF(Table4[DESTINATION],B28)</f>
        <v>1</v>
      </c>
      <c r="H28" s="8" t="s">
        <v>170</v>
      </c>
      <c r="J28" s="9" t="s">
        <v>21</v>
      </c>
      <c r="K28">
        <v>1</v>
      </c>
      <c r="M28" s="9" t="s">
        <v>480</v>
      </c>
      <c r="P28" t="s">
        <v>378</v>
      </c>
      <c r="Q28" t="e">
        <f ca="1">INDEX(M2:M1530,S8+1)</f>
        <v>#N/A</v>
      </c>
    </row>
    <row r="29" spans="1:22" x14ac:dyDescent="0.25">
      <c r="A29" s="4" t="s">
        <v>14</v>
      </c>
      <c r="B29" s="5" t="s">
        <v>26</v>
      </c>
      <c r="C29" s="5">
        <v>20</v>
      </c>
      <c r="D29" s="5">
        <v>22</v>
      </c>
      <c r="E29" s="12">
        <v>33</v>
      </c>
      <c r="F29" s="6">
        <f>1/COUNTIF(Table4[DESTINATION],B29)</f>
        <v>1</v>
      </c>
      <c r="H29" s="8" t="s">
        <v>331</v>
      </c>
      <c r="J29" s="9" t="s">
        <v>22</v>
      </c>
      <c r="K29">
        <v>1</v>
      </c>
      <c r="M29" s="38">
        <v>18</v>
      </c>
      <c r="P29" t="s">
        <v>379</v>
      </c>
      <c r="Q29" t="e">
        <f ca="1">INDEX(M2:M1530,S8+2)</f>
        <v>#N/A</v>
      </c>
    </row>
    <row r="30" spans="1:22" x14ac:dyDescent="0.25">
      <c r="A30" s="4" t="s">
        <v>14</v>
      </c>
      <c r="B30" s="5" t="s">
        <v>27</v>
      </c>
      <c r="C30" s="5">
        <v>23</v>
      </c>
      <c r="D30" s="5">
        <v>26</v>
      </c>
      <c r="E30" s="12">
        <v>38</v>
      </c>
      <c r="F30" s="6">
        <f>1/COUNTIF(Table4[DESTINATION],B30)</f>
        <v>1</v>
      </c>
      <c r="H30" s="8" t="s">
        <v>180</v>
      </c>
      <c r="J30" s="9" t="s">
        <v>23</v>
      </c>
      <c r="K30">
        <v>1</v>
      </c>
      <c r="M30" s="39">
        <v>20</v>
      </c>
      <c r="P30" t="s">
        <v>380</v>
      </c>
      <c r="Q30" t="e">
        <f ca="1">INDEX(M2:M1530,S8+3)</f>
        <v>#N/A</v>
      </c>
    </row>
    <row r="31" spans="1:22" x14ac:dyDescent="0.25">
      <c r="A31" s="4" t="s">
        <v>14</v>
      </c>
      <c r="B31" s="5" t="s">
        <v>28</v>
      </c>
      <c r="C31" s="5">
        <v>22</v>
      </c>
      <c r="D31" s="5">
        <v>23</v>
      </c>
      <c r="E31" s="12">
        <v>36</v>
      </c>
      <c r="F31" s="6">
        <f>1/COUNTIF(Table4[DESTINATION],B31)</f>
        <v>1</v>
      </c>
      <c r="H31" s="8" t="s">
        <v>187</v>
      </c>
      <c r="J31" s="9" t="s">
        <v>24</v>
      </c>
      <c r="K31">
        <v>1</v>
      </c>
      <c r="M31" s="40">
        <v>31</v>
      </c>
    </row>
    <row r="32" spans="1:22" x14ac:dyDescent="0.25">
      <c r="A32" s="4" t="s">
        <v>14</v>
      </c>
      <c r="B32" s="5" t="s">
        <v>29</v>
      </c>
      <c r="C32" s="5">
        <v>22</v>
      </c>
      <c r="D32" s="5">
        <v>23</v>
      </c>
      <c r="E32" s="12">
        <v>36</v>
      </c>
      <c r="F32" s="6">
        <f>1/COUNTIF(Table4[DESTINATION],B32)</f>
        <v>1</v>
      </c>
      <c r="H32" s="8" t="s">
        <v>198</v>
      </c>
      <c r="J32" s="9" t="s">
        <v>25</v>
      </c>
      <c r="K32">
        <v>1</v>
      </c>
      <c r="M32" s="8" t="s">
        <v>7</v>
      </c>
      <c r="P32" s="258" t="s">
        <v>375</v>
      </c>
      <c r="Q32" s="258"/>
      <c r="R32" s="258"/>
      <c r="S32" s="258"/>
      <c r="T32" s="258"/>
      <c r="U32" s="258"/>
      <c r="V32" s="258"/>
    </row>
    <row r="33" spans="1:22" x14ac:dyDescent="0.25">
      <c r="A33" s="4" t="s">
        <v>14</v>
      </c>
      <c r="B33" s="5" t="s">
        <v>30</v>
      </c>
      <c r="C33" s="5">
        <v>22</v>
      </c>
      <c r="D33" s="5">
        <v>23</v>
      </c>
      <c r="E33" s="12">
        <v>36</v>
      </c>
      <c r="F33" s="6">
        <f>1/COUNTIF(Table4[DESTINATION],B33)</f>
        <v>1</v>
      </c>
      <c r="H33" s="8" t="s">
        <v>202</v>
      </c>
      <c r="J33" s="9" t="s">
        <v>26</v>
      </c>
      <c r="K33">
        <v>1</v>
      </c>
      <c r="M33" s="9" t="s">
        <v>263</v>
      </c>
      <c r="P33" t="s">
        <v>378</v>
      </c>
      <c r="Q33" t="e">
        <f ca="1">INDEX(M2:M1530,S13+1)</f>
        <v>#N/A</v>
      </c>
    </row>
    <row r="34" spans="1:22" x14ac:dyDescent="0.25">
      <c r="A34" s="4" t="s">
        <v>14</v>
      </c>
      <c r="B34" s="5" t="s">
        <v>31</v>
      </c>
      <c r="C34" s="5">
        <v>22</v>
      </c>
      <c r="D34" s="5">
        <v>23</v>
      </c>
      <c r="E34" s="12">
        <v>36</v>
      </c>
      <c r="F34" s="6">
        <f>1/COUNTIF(Table4[DESTINATION],B34)</f>
        <v>1</v>
      </c>
      <c r="H34" s="8" t="s">
        <v>205</v>
      </c>
      <c r="J34" s="9" t="s">
        <v>27</v>
      </c>
      <c r="K34">
        <v>1</v>
      </c>
      <c r="M34" s="38">
        <v>16</v>
      </c>
      <c r="P34" t="s">
        <v>379</v>
      </c>
      <c r="Q34" t="e">
        <f ca="1">INDEX(M2:M1530,S13+2)</f>
        <v>#N/A</v>
      </c>
    </row>
    <row r="35" spans="1:22" x14ac:dyDescent="0.25">
      <c r="A35" s="4" t="s">
        <v>14</v>
      </c>
      <c r="B35" s="5" t="s">
        <v>32</v>
      </c>
      <c r="C35" s="5">
        <v>23</v>
      </c>
      <c r="D35" s="5">
        <v>26</v>
      </c>
      <c r="E35" s="12">
        <v>38</v>
      </c>
      <c r="F35" s="6">
        <f>1/COUNTIF(Table4[DESTINATION],B35)</f>
        <v>1</v>
      </c>
      <c r="H35" s="8" t="s">
        <v>224</v>
      </c>
      <c r="J35" s="9" t="s">
        <v>330</v>
      </c>
      <c r="K35">
        <v>1</v>
      </c>
      <c r="M35" s="39">
        <v>19</v>
      </c>
      <c r="P35" t="s">
        <v>380</v>
      </c>
      <c r="Q35" t="e">
        <f ca="1">INDEX(M2:M1530,S13+3)</f>
        <v>#N/A</v>
      </c>
    </row>
    <row r="36" spans="1:22" x14ac:dyDescent="0.25">
      <c r="A36" s="4" t="s">
        <v>14</v>
      </c>
      <c r="B36" s="5" t="s">
        <v>33</v>
      </c>
      <c r="C36" s="5">
        <v>22</v>
      </c>
      <c r="D36" s="5">
        <v>23</v>
      </c>
      <c r="E36" s="12">
        <v>36</v>
      </c>
      <c r="F36" s="6">
        <f>1/COUNTIF(Table4[DESTINATION],B36)</f>
        <v>1</v>
      </c>
      <c r="H36" s="8" t="s">
        <v>231</v>
      </c>
      <c r="J36" s="9" t="s">
        <v>28</v>
      </c>
      <c r="K36">
        <v>1</v>
      </c>
      <c r="M36" s="40">
        <v>28</v>
      </c>
    </row>
    <row r="37" spans="1:22" x14ac:dyDescent="0.25">
      <c r="A37" s="4" t="s">
        <v>14</v>
      </c>
      <c r="B37" s="5" t="s">
        <v>34</v>
      </c>
      <c r="C37" s="5">
        <v>22</v>
      </c>
      <c r="D37" s="5">
        <v>23</v>
      </c>
      <c r="E37" s="12">
        <v>36</v>
      </c>
      <c r="F37" s="6">
        <f>1/COUNTIF(Table4[DESTINATION],B37)</f>
        <v>1</v>
      </c>
      <c r="H37" s="8" t="s">
        <v>233</v>
      </c>
      <c r="J37" s="9" t="s">
        <v>29</v>
      </c>
      <c r="K37">
        <v>1</v>
      </c>
      <c r="M37" s="9" t="s">
        <v>330</v>
      </c>
      <c r="P37" s="258" t="s">
        <v>376</v>
      </c>
      <c r="Q37" s="258"/>
      <c r="R37" s="258"/>
      <c r="S37" s="258"/>
      <c r="T37" s="258"/>
      <c r="U37" s="258"/>
      <c r="V37" s="258"/>
    </row>
    <row r="38" spans="1:22" x14ac:dyDescent="0.25">
      <c r="A38" s="4" t="s">
        <v>14</v>
      </c>
      <c r="B38" s="5" t="s">
        <v>35</v>
      </c>
      <c r="C38" s="5">
        <v>23</v>
      </c>
      <c r="D38" s="5">
        <v>26</v>
      </c>
      <c r="E38" s="12">
        <v>38</v>
      </c>
      <c r="F38" s="6">
        <f>1/COUNTIF(Table4[DESTINATION],B38)</f>
        <v>1</v>
      </c>
      <c r="H38" s="8" t="s">
        <v>241</v>
      </c>
      <c r="J38" s="9" t="s">
        <v>30</v>
      </c>
      <c r="K38">
        <v>1</v>
      </c>
      <c r="M38" s="38">
        <v>16</v>
      </c>
      <c r="P38" t="s">
        <v>378</v>
      </c>
      <c r="Q38" t="e">
        <f ca="1">INDEX(M2:M1530,S18+1)</f>
        <v>#N/A</v>
      </c>
    </row>
    <row r="39" spans="1:22" x14ac:dyDescent="0.25">
      <c r="A39" s="4" t="s">
        <v>14</v>
      </c>
      <c r="B39" s="5" t="s">
        <v>36</v>
      </c>
      <c r="C39" s="5">
        <v>22</v>
      </c>
      <c r="D39" s="5">
        <v>23</v>
      </c>
      <c r="E39" s="12">
        <v>36</v>
      </c>
      <c r="F39" s="6">
        <f>1/COUNTIF(Table4[DESTINATION],B39)</f>
        <v>1</v>
      </c>
      <c r="H39" s="8" t="s">
        <v>254</v>
      </c>
      <c r="J39" s="9" t="s">
        <v>31</v>
      </c>
      <c r="K39">
        <v>1</v>
      </c>
      <c r="M39" s="39">
        <v>19</v>
      </c>
      <c r="P39" t="s">
        <v>379</v>
      </c>
      <c r="Q39" t="e">
        <f ca="1">INDEX(M2:M1530,S18+2)</f>
        <v>#N/A</v>
      </c>
    </row>
    <row r="40" spans="1:22" x14ac:dyDescent="0.25">
      <c r="A40" s="4" t="s">
        <v>14</v>
      </c>
      <c r="B40" s="5" t="s">
        <v>390</v>
      </c>
      <c r="C40" s="5">
        <v>23</v>
      </c>
      <c r="D40" s="5">
        <v>26</v>
      </c>
      <c r="E40" s="12">
        <v>38</v>
      </c>
      <c r="F40" s="6">
        <f>1/COUNTIF(Table4[DESTINATION],B40)</f>
        <v>1</v>
      </c>
      <c r="H40" s="8" t="s">
        <v>257</v>
      </c>
      <c r="J40" s="9" t="s">
        <v>32</v>
      </c>
      <c r="K40">
        <v>1</v>
      </c>
      <c r="M40" s="40">
        <v>28</v>
      </c>
      <c r="P40" t="s">
        <v>380</v>
      </c>
      <c r="Q40" t="e">
        <f ca="1">INDEX(M2:M1530,S18+3)</f>
        <v>#N/A</v>
      </c>
    </row>
    <row r="41" spans="1:22" x14ac:dyDescent="0.25">
      <c r="A41" s="4" t="s">
        <v>14</v>
      </c>
      <c r="B41" s="5" t="s">
        <v>37</v>
      </c>
      <c r="C41" s="5">
        <v>22</v>
      </c>
      <c r="D41" s="5">
        <v>23</v>
      </c>
      <c r="E41" s="12">
        <v>36</v>
      </c>
      <c r="F41" s="6">
        <f>1/COUNTIF(Table4[DESTINATION],B41)</f>
        <v>1</v>
      </c>
      <c r="H41" s="8" t="s">
        <v>262</v>
      </c>
      <c r="J41" s="9" t="s">
        <v>33</v>
      </c>
      <c r="K41">
        <v>1</v>
      </c>
      <c r="M41" s="8" t="s">
        <v>8</v>
      </c>
    </row>
    <row r="42" spans="1:22" x14ac:dyDescent="0.25">
      <c r="A42" s="4" t="s">
        <v>14</v>
      </c>
      <c r="B42" s="5" t="s">
        <v>38</v>
      </c>
      <c r="C42" s="5">
        <v>22</v>
      </c>
      <c r="D42" s="5">
        <v>23</v>
      </c>
      <c r="E42" s="12">
        <v>36</v>
      </c>
      <c r="F42" s="6">
        <f>1/COUNTIF(Table4[DESTINATION],B42)</f>
        <v>1</v>
      </c>
      <c r="H42" s="8" t="s">
        <v>265</v>
      </c>
      <c r="J42" s="9" t="s">
        <v>34</v>
      </c>
      <c r="K42">
        <v>1</v>
      </c>
      <c r="M42" s="9" t="s">
        <v>9</v>
      </c>
      <c r="P42" s="258" t="s">
        <v>469</v>
      </c>
      <c r="Q42" s="258"/>
      <c r="R42" s="258"/>
      <c r="S42" s="258"/>
      <c r="T42" s="258"/>
      <c r="U42" s="258"/>
      <c r="V42" s="258"/>
    </row>
    <row r="43" spans="1:22" x14ac:dyDescent="0.25">
      <c r="A43" s="4" t="s">
        <v>14</v>
      </c>
      <c r="B43" s="5" t="s">
        <v>389</v>
      </c>
      <c r="C43" s="5">
        <v>18</v>
      </c>
      <c r="D43" s="5">
        <v>20</v>
      </c>
      <c r="E43" s="12">
        <v>31</v>
      </c>
      <c r="F43" s="6">
        <f>1/COUNTIF(Table4[DESTINATION],B43)</f>
        <v>1</v>
      </c>
      <c r="H43" s="8" t="s">
        <v>270</v>
      </c>
      <c r="J43" s="9" t="s">
        <v>35</v>
      </c>
      <c r="K43">
        <v>1</v>
      </c>
      <c r="M43" s="38">
        <v>20</v>
      </c>
      <c r="P43" t="s">
        <v>378</v>
      </c>
      <c r="Q43" s="45">
        <f>'Trips - Per Diem Calc'!D19*0.15</f>
        <v>0</v>
      </c>
    </row>
    <row r="44" spans="1:22" x14ac:dyDescent="0.25">
      <c r="A44" s="4" t="s">
        <v>14</v>
      </c>
      <c r="B44" s="5" t="s">
        <v>39</v>
      </c>
      <c r="C44" s="5">
        <v>23</v>
      </c>
      <c r="D44" s="5">
        <v>26</v>
      </c>
      <c r="E44" s="12">
        <v>38</v>
      </c>
      <c r="F44" s="6">
        <f>1/COUNTIF(Table4[DESTINATION],B44)</f>
        <v>1</v>
      </c>
      <c r="H44" s="8" t="s">
        <v>282</v>
      </c>
      <c r="J44" s="9" t="s">
        <v>36</v>
      </c>
      <c r="K44">
        <v>1</v>
      </c>
      <c r="M44" s="39">
        <v>22</v>
      </c>
      <c r="P44" t="s">
        <v>379</v>
      </c>
      <c r="Q44" s="45">
        <f>'Trips - Per Diem Calc'!D19*0.25</f>
        <v>0</v>
      </c>
    </row>
    <row r="45" spans="1:22" x14ac:dyDescent="0.25">
      <c r="A45" s="4" t="s">
        <v>14</v>
      </c>
      <c r="B45" s="5" t="s">
        <v>40</v>
      </c>
      <c r="C45" s="5">
        <v>22</v>
      </c>
      <c r="D45" s="5">
        <v>23</v>
      </c>
      <c r="E45" s="12">
        <v>36</v>
      </c>
      <c r="F45" s="6">
        <f>1/COUNTIF(Table4[DESTINATION],B45)</f>
        <v>1</v>
      </c>
      <c r="H45" s="8" t="s">
        <v>287</v>
      </c>
      <c r="J45" s="9" t="s">
        <v>37</v>
      </c>
      <c r="K45">
        <v>1</v>
      </c>
      <c r="M45" s="40">
        <v>33</v>
      </c>
      <c r="P45" t="s">
        <v>380</v>
      </c>
      <c r="Q45" s="45">
        <f>'Trips - Per Diem Calc'!D19*0.4</f>
        <v>0</v>
      </c>
    </row>
    <row r="46" spans="1:22" x14ac:dyDescent="0.25">
      <c r="A46" s="4" t="s">
        <v>14</v>
      </c>
      <c r="B46" s="5" t="s">
        <v>41</v>
      </c>
      <c r="C46" s="5">
        <v>22</v>
      </c>
      <c r="D46" s="5">
        <v>23</v>
      </c>
      <c r="E46" s="12">
        <v>36</v>
      </c>
      <c r="F46" s="6">
        <f>1/COUNTIF(Table4[DESTINATION],B46)</f>
        <v>1</v>
      </c>
      <c r="H46" s="8" t="s">
        <v>297</v>
      </c>
      <c r="J46" s="9" t="s">
        <v>38</v>
      </c>
      <c r="K46">
        <v>1</v>
      </c>
      <c r="M46" s="9" t="s">
        <v>10</v>
      </c>
      <c r="P46" t="s">
        <v>462</v>
      </c>
      <c r="Q46" s="45">
        <f>'Trips - Per Diem Calc'!D19-Sheet1!Q43-Sheet1!Q44-Sheet1!Q45</f>
        <v>0</v>
      </c>
    </row>
    <row r="47" spans="1:22" x14ac:dyDescent="0.25">
      <c r="A47" s="4" t="s">
        <v>14</v>
      </c>
      <c r="B47" s="5" t="s">
        <v>42</v>
      </c>
      <c r="C47" s="5">
        <v>20</v>
      </c>
      <c r="D47" s="5">
        <v>22</v>
      </c>
      <c r="E47" s="12">
        <v>33</v>
      </c>
      <c r="F47" s="6">
        <f>1/COUNTIF(Table4[DESTINATION],B47)</f>
        <v>1</v>
      </c>
      <c r="H47" s="8" t="s">
        <v>302</v>
      </c>
      <c r="J47" s="9" t="s">
        <v>39</v>
      </c>
      <c r="K47">
        <v>1</v>
      </c>
      <c r="M47" s="38">
        <v>18</v>
      </c>
    </row>
    <row r="48" spans="1:22" x14ac:dyDescent="0.25">
      <c r="A48" s="4" t="s">
        <v>14</v>
      </c>
      <c r="B48" s="14" t="s">
        <v>43</v>
      </c>
      <c r="C48" s="14">
        <v>20</v>
      </c>
      <c r="D48" s="14">
        <v>22</v>
      </c>
      <c r="E48" s="15">
        <v>33</v>
      </c>
      <c r="F48" s="6">
        <f>1/COUNTIF(Table4[DESTINATION],B48)</f>
        <v>1</v>
      </c>
      <c r="H48" s="8" t="s">
        <v>312</v>
      </c>
      <c r="J48" s="9" t="s">
        <v>40</v>
      </c>
      <c r="K48">
        <v>1</v>
      </c>
      <c r="M48" s="39">
        <v>20</v>
      </c>
      <c r="P48" s="258" t="s">
        <v>474</v>
      </c>
      <c r="Q48" s="258"/>
      <c r="R48" s="258"/>
      <c r="S48" s="258"/>
      <c r="T48" s="258"/>
      <c r="U48" s="258"/>
      <c r="V48" s="258"/>
    </row>
    <row r="49" spans="1:22" x14ac:dyDescent="0.25">
      <c r="A49" s="4" t="s">
        <v>14</v>
      </c>
      <c r="B49" s="5" t="s">
        <v>44</v>
      </c>
      <c r="C49" s="5">
        <v>22</v>
      </c>
      <c r="D49" s="5">
        <v>23</v>
      </c>
      <c r="E49" s="12">
        <v>36</v>
      </c>
      <c r="F49" s="6">
        <f>1/COUNTIF(Table4[DESTINATION],B49)</f>
        <v>1</v>
      </c>
      <c r="H49" s="8" t="s">
        <v>316</v>
      </c>
      <c r="J49" s="9" t="s">
        <v>41</v>
      </c>
      <c r="K49">
        <v>1</v>
      </c>
      <c r="M49" s="40">
        <v>31</v>
      </c>
      <c r="P49" t="s">
        <v>378</v>
      </c>
      <c r="Q49" s="45">
        <f>'Trips - Per Diem Calc'!D20*0.15</f>
        <v>0</v>
      </c>
    </row>
    <row r="50" spans="1:22" x14ac:dyDescent="0.25">
      <c r="A50" s="4" t="s">
        <v>45</v>
      </c>
      <c r="B50" s="5" t="s">
        <v>388</v>
      </c>
      <c r="C50" s="5">
        <v>16</v>
      </c>
      <c r="D50" s="5">
        <v>19</v>
      </c>
      <c r="E50" s="12">
        <v>28</v>
      </c>
      <c r="F50" s="6">
        <v>1</v>
      </c>
      <c r="H50" s="8" t="s">
        <v>317</v>
      </c>
      <c r="J50" s="9" t="s">
        <v>42</v>
      </c>
      <c r="K50">
        <v>1</v>
      </c>
      <c r="M50" s="9" t="s">
        <v>330</v>
      </c>
      <c r="P50" t="s">
        <v>379</v>
      </c>
      <c r="Q50" s="45">
        <f>'Trips - Per Diem Calc'!D20*0.25</f>
        <v>0</v>
      </c>
    </row>
    <row r="51" spans="1:22" x14ac:dyDescent="0.25">
      <c r="A51" s="4" t="s">
        <v>45</v>
      </c>
      <c r="B51" s="5" t="s">
        <v>46</v>
      </c>
      <c r="C51" s="5">
        <v>23</v>
      </c>
      <c r="D51" s="5">
        <v>26</v>
      </c>
      <c r="E51" s="12">
        <v>38</v>
      </c>
      <c r="F51" s="6">
        <f>1/COUNTIF(Table4[DESTINATION],B51)</f>
        <v>1</v>
      </c>
      <c r="J51" s="9" t="s">
        <v>43</v>
      </c>
      <c r="K51">
        <v>1</v>
      </c>
      <c r="M51" s="38">
        <v>16</v>
      </c>
      <c r="P51" t="s">
        <v>380</v>
      </c>
      <c r="Q51" s="45">
        <f>'Trips - Per Diem Calc'!D20*0.4</f>
        <v>0</v>
      </c>
    </row>
    <row r="52" spans="1:22" x14ac:dyDescent="0.25">
      <c r="A52" s="4" t="s">
        <v>45</v>
      </c>
      <c r="B52" s="5" t="s">
        <v>47</v>
      </c>
      <c r="C52" s="5">
        <v>20</v>
      </c>
      <c r="D52" s="5">
        <v>22</v>
      </c>
      <c r="E52" s="12">
        <v>33</v>
      </c>
      <c r="F52" s="6">
        <f>1/COUNTIF(Table4[DESTINATION],B52)</f>
        <v>1</v>
      </c>
      <c r="J52" s="9" t="s">
        <v>44</v>
      </c>
      <c r="K52">
        <v>1</v>
      </c>
      <c r="M52" s="39">
        <v>19</v>
      </c>
      <c r="P52" t="s">
        <v>462</v>
      </c>
      <c r="Q52" s="45">
        <f>'Trips - Per Diem Calc'!D20-Sheet1!Q49-Sheet1!Q50-Sheet1!Q51</f>
        <v>0</v>
      </c>
    </row>
    <row r="53" spans="1:22" x14ac:dyDescent="0.25">
      <c r="A53" s="4" t="s">
        <v>45</v>
      </c>
      <c r="B53" s="5" t="s">
        <v>48</v>
      </c>
      <c r="C53" s="5">
        <v>22</v>
      </c>
      <c r="D53" s="5">
        <v>23</v>
      </c>
      <c r="E53" s="12">
        <v>36</v>
      </c>
      <c r="F53" s="6">
        <f>1/COUNTIF(Table4[DESTINATION],B53)</f>
        <v>1</v>
      </c>
      <c r="J53" s="9" t="s">
        <v>389</v>
      </c>
      <c r="K53">
        <v>1</v>
      </c>
      <c r="M53" s="40">
        <v>28</v>
      </c>
    </row>
    <row r="54" spans="1:22" x14ac:dyDescent="0.25">
      <c r="A54" s="4" t="s">
        <v>45</v>
      </c>
      <c r="B54" s="5" t="s">
        <v>49</v>
      </c>
      <c r="C54" s="5">
        <v>18</v>
      </c>
      <c r="D54" s="5">
        <v>20</v>
      </c>
      <c r="E54" s="12">
        <v>31</v>
      </c>
      <c r="F54" s="6">
        <f>1/COUNTIF(Table4[DESTINATION],B54)</f>
        <v>1</v>
      </c>
      <c r="J54" s="9" t="s">
        <v>390</v>
      </c>
      <c r="K54">
        <v>1</v>
      </c>
      <c r="M54" s="9" t="s">
        <v>11</v>
      </c>
      <c r="P54" s="258" t="s">
        <v>475</v>
      </c>
      <c r="Q54" s="258"/>
      <c r="R54" s="258"/>
      <c r="S54" s="258"/>
      <c r="T54" s="258"/>
      <c r="U54" s="258"/>
      <c r="V54" s="258"/>
    </row>
    <row r="55" spans="1:22" x14ac:dyDescent="0.25">
      <c r="A55" s="4" t="s">
        <v>45</v>
      </c>
      <c r="B55" s="5" t="s">
        <v>50</v>
      </c>
      <c r="C55" s="5">
        <v>22</v>
      </c>
      <c r="D55" s="5">
        <v>23</v>
      </c>
      <c r="E55" s="12">
        <v>36</v>
      </c>
      <c r="F55" s="6">
        <f>1/COUNTIF(Table4[DESTINATION],B55)</f>
        <v>1</v>
      </c>
      <c r="J55" s="8" t="s">
        <v>45</v>
      </c>
      <c r="K55">
        <v>16</v>
      </c>
      <c r="M55" s="38">
        <v>22</v>
      </c>
      <c r="P55" t="s">
        <v>378</v>
      </c>
      <c r="Q55" s="45">
        <f>'Trips - Per Diem Calc'!D21*0.15</f>
        <v>0</v>
      </c>
    </row>
    <row r="56" spans="1:22" x14ac:dyDescent="0.25">
      <c r="A56" s="4" t="s">
        <v>45</v>
      </c>
      <c r="B56" s="5" t="s">
        <v>51</v>
      </c>
      <c r="C56" s="5">
        <v>23</v>
      </c>
      <c r="D56" s="5">
        <v>26</v>
      </c>
      <c r="E56" s="12">
        <v>38</v>
      </c>
      <c r="F56" s="6">
        <f>1/COUNTIF(Table4[DESTINATION],B56)</f>
        <v>1</v>
      </c>
      <c r="J56" s="9" t="s">
        <v>46</v>
      </c>
      <c r="K56">
        <v>1</v>
      </c>
      <c r="M56" s="39">
        <v>23</v>
      </c>
      <c r="P56" t="s">
        <v>379</v>
      </c>
      <c r="Q56" s="45">
        <f>'Trips - Per Diem Calc'!D21*0.25</f>
        <v>0</v>
      </c>
    </row>
    <row r="57" spans="1:22" x14ac:dyDescent="0.25">
      <c r="A57" s="4" t="s">
        <v>45</v>
      </c>
      <c r="B57" s="5" t="s">
        <v>391</v>
      </c>
      <c r="C57" s="5">
        <v>20</v>
      </c>
      <c r="D57" s="5">
        <v>22</v>
      </c>
      <c r="E57" s="12">
        <v>33</v>
      </c>
      <c r="F57" s="6">
        <f>1/COUNTIF(Table4[DESTINATION],B57)</f>
        <v>1</v>
      </c>
      <c r="J57" s="9" t="s">
        <v>47</v>
      </c>
      <c r="K57">
        <v>1</v>
      </c>
      <c r="M57" s="40">
        <v>36</v>
      </c>
      <c r="P57" t="s">
        <v>380</v>
      </c>
      <c r="Q57" s="45">
        <f>'Trips - Per Diem Calc'!D21*0.4</f>
        <v>0</v>
      </c>
    </row>
    <row r="58" spans="1:22" x14ac:dyDescent="0.25">
      <c r="A58" s="4" t="s">
        <v>45</v>
      </c>
      <c r="B58" s="5" t="s">
        <v>52</v>
      </c>
      <c r="C58" s="5">
        <v>20</v>
      </c>
      <c r="D58" s="5">
        <v>22</v>
      </c>
      <c r="E58" s="12">
        <v>33</v>
      </c>
      <c r="F58" s="6">
        <f>1/COUNTIF(Table4[DESTINATION],B58)</f>
        <v>1</v>
      </c>
      <c r="J58" s="9" t="s">
        <v>48</v>
      </c>
      <c r="K58">
        <v>1</v>
      </c>
      <c r="M58" s="9" t="s">
        <v>12</v>
      </c>
      <c r="P58" t="s">
        <v>462</v>
      </c>
      <c r="Q58" s="45">
        <f>'Trips - Per Diem Calc'!D21-Sheet1!Q55-Sheet1!Q56-Sheet1!Q57</f>
        <v>0</v>
      </c>
    </row>
    <row r="59" spans="1:22" x14ac:dyDescent="0.25">
      <c r="A59" s="4" t="s">
        <v>45</v>
      </c>
      <c r="B59" s="5" t="s">
        <v>53</v>
      </c>
      <c r="C59" s="5">
        <v>20</v>
      </c>
      <c r="D59" s="5">
        <v>22</v>
      </c>
      <c r="E59" s="12">
        <v>33</v>
      </c>
      <c r="F59" s="6">
        <f>1/COUNTIF(Table4[DESTINATION],B59)</f>
        <v>1</v>
      </c>
      <c r="J59" s="9" t="s">
        <v>49</v>
      </c>
      <c r="K59">
        <v>1</v>
      </c>
      <c r="M59" s="38">
        <v>23</v>
      </c>
    </row>
    <row r="60" spans="1:22" x14ac:dyDescent="0.25">
      <c r="A60" s="4" t="s">
        <v>45</v>
      </c>
      <c r="B60" s="5" t="s">
        <v>54</v>
      </c>
      <c r="C60" s="5">
        <v>22</v>
      </c>
      <c r="D60" s="5">
        <v>23</v>
      </c>
      <c r="E60" s="12">
        <v>36</v>
      </c>
      <c r="F60" s="6">
        <f>1/COUNTIF(Table4[DESTINATION],B60)</f>
        <v>1</v>
      </c>
      <c r="J60" s="9" t="s">
        <v>50</v>
      </c>
      <c r="K60">
        <v>1</v>
      </c>
      <c r="M60" s="39">
        <v>26</v>
      </c>
      <c r="P60" s="258" t="s">
        <v>476</v>
      </c>
      <c r="Q60" s="258"/>
      <c r="R60" s="258"/>
      <c r="S60" s="258"/>
      <c r="T60" s="258"/>
      <c r="U60" s="258"/>
      <c r="V60" s="258"/>
    </row>
    <row r="61" spans="1:22" x14ac:dyDescent="0.25">
      <c r="A61" s="4" t="s">
        <v>45</v>
      </c>
      <c r="B61" s="5" t="s">
        <v>55</v>
      </c>
      <c r="C61" s="5">
        <v>18</v>
      </c>
      <c r="D61" s="5">
        <v>20</v>
      </c>
      <c r="E61" s="12">
        <v>31</v>
      </c>
      <c r="F61" s="6">
        <f>1/COUNTIF(Table4[DESTINATION],B61)</f>
        <v>1</v>
      </c>
      <c r="J61" s="9" t="s">
        <v>51</v>
      </c>
      <c r="K61">
        <v>1</v>
      </c>
      <c r="M61" s="40">
        <v>38</v>
      </c>
      <c r="P61" t="s">
        <v>378</v>
      </c>
      <c r="Q61" s="45">
        <f>'Trips - Per Diem Calc'!D22*0.15</f>
        <v>0</v>
      </c>
    </row>
    <row r="62" spans="1:22" x14ac:dyDescent="0.25">
      <c r="A62" s="4" t="s">
        <v>45</v>
      </c>
      <c r="B62" s="5" t="s">
        <v>56</v>
      </c>
      <c r="C62" s="5">
        <v>23</v>
      </c>
      <c r="D62" s="5">
        <v>26</v>
      </c>
      <c r="E62" s="12">
        <v>38</v>
      </c>
      <c r="F62" s="6">
        <f>1/COUNTIF(Table4[DESTINATION],B62)</f>
        <v>1</v>
      </c>
      <c r="J62" s="9" t="s">
        <v>52</v>
      </c>
      <c r="K62">
        <v>1</v>
      </c>
      <c r="M62" s="9" t="s">
        <v>13</v>
      </c>
      <c r="P62" t="s">
        <v>379</v>
      </c>
      <c r="Q62" s="45">
        <f>'Trips - Per Diem Calc'!D22*0.25</f>
        <v>0</v>
      </c>
    </row>
    <row r="63" spans="1:22" x14ac:dyDescent="0.25">
      <c r="A63" s="4" t="s">
        <v>45</v>
      </c>
      <c r="B63" s="5" t="s">
        <v>57</v>
      </c>
      <c r="C63" s="5">
        <v>23</v>
      </c>
      <c r="D63" s="5">
        <v>26</v>
      </c>
      <c r="E63" s="12">
        <v>38</v>
      </c>
      <c r="F63" s="6">
        <f>1/COUNTIF(Table4[DESTINATION],B63)</f>
        <v>1</v>
      </c>
      <c r="J63" s="9" t="s">
        <v>53</v>
      </c>
      <c r="K63">
        <v>1</v>
      </c>
      <c r="M63" s="38">
        <v>20</v>
      </c>
      <c r="P63" t="s">
        <v>380</v>
      </c>
      <c r="Q63" s="45">
        <f>'Trips - Per Diem Calc'!D22*0.4</f>
        <v>0</v>
      </c>
    </row>
    <row r="64" spans="1:22" x14ac:dyDescent="0.25">
      <c r="A64" s="4" t="s">
        <v>45</v>
      </c>
      <c r="B64" s="14" t="s">
        <v>58</v>
      </c>
      <c r="C64" s="14">
        <v>23</v>
      </c>
      <c r="D64" s="14">
        <v>26</v>
      </c>
      <c r="E64" s="15">
        <v>38</v>
      </c>
      <c r="F64" s="6">
        <f>1/COUNTIF(Table4[DESTINATION],B64)</f>
        <v>1</v>
      </c>
      <c r="J64" s="9" t="s">
        <v>54</v>
      </c>
      <c r="K64">
        <v>1</v>
      </c>
      <c r="M64" s="39">
        <v>22</v>
      </c>
      <c r="P64" t="s">
        <v>462</v>
      </c>
      <c r="Q64" s="45">
        <f>'Trips - Per Diem Calc'!D22-Sheet1!Q61-Sheet1!Q62-Sheet1!Q63</f>
        <v>0</v>
      </c>
    </row>
    <row r="65" spans="1:13" x14ac:dyDescent="0.25">
      <c r="A65" s="4" t="s">
        <v>45</v>
      </c>
      <c r="B65" s="5" t="s">
        <v>59</v>
      </c>
      <c r="C65" s="5">
        <v>23</v>
      </c>
      <c r="D65" s="5">
        <v>26</v>
      </c>
      <c r="E65" s="12">
        <v>38</v>
      </c>
      <c r="F65" s="6">
        <f>1/COUNTIF(Table4[DESTINATION],B65)</f>
        <v>1</v>
      </c>
      <c r="J65" s="9" t="s">
        <v>55</v>
      </c>
      <c r="K65">
        <v>1</v>
      </c>
      <c r="M65" s="40">
        <v>33</v>
      </c>
    </row>
    <row r="66" spans="1:13" x14ac:dyDescent="0.25">
      <c r="A66" s="4" t="s">
        <v>60</v>
      </c>
      <c r="B66" s="5" t="s">
        <v>388</v>
      </c>
      <c r="C66" s="5">
        <v>16</v>
      </c>
      <c r="D66" s="5">
        <v>19</v>
      </c>
      <c r="E66" s="12">
        <v>28</v>
      </c>
      <c r="F66" s="6">
        <v>1</v>
      </c>
      <c r="J66" s="9" t="s">
        <v>330</v>
      </c>
      <c r="K66">
        <v>1</v>
      </c>
      <c r="M66" s="8" t="s">
        <v>14</v>
      </c>
    </row>
    <row r="67" spans="1:13" x14ac:dyDescent="0.25">
      <c r="A67" s="4" t="s">
        <v>60</v>
      </c>
      <c r="B67" s="5" t="s">
        <v>61</v>
      </c>
      <c r="C67" s="5">
        <v>22</v>
      </c>
      <c r="D67" s="5">
        <v>23</v>
      </c>
      <c r="E67" s="12">
        <v>36</v>
      </c>
      <c r="F67" s="6">
        <f>1/COUNTIF(Table4[DESTINATION],B67)</f>
        <v>1</v>
      </c>
      <c r="J67" s="9" t="s">
        <v>56</v>
      </c>
      <c r="K67">
        <v>1</v>
      </c>
      <c r="M67" s="9" t="s">
        <v>15</v>
      </c>
    </row>
    <row r="68" spans="1:13" x14ac:dyDescent="0.25">
      <c r="A68" s="4" t="s">
        <v>60</v>
      </c>
      <c r="B68" s="5" t="s">
        <v>62</v>
      </c>
      <c r="C68" s="5">
        <v>20</v>
      </c>
      <c r="D68" s="5">
        <v>22</v>
      </c>
      <c r="E68" s="12">
        <v>33</v>
      </c>
      <c r="F68" s="6">
        <f>1/COUNTIF(Table4[DESTINATION],B68)</f>
        <v>1</v>
      </c>
      <c r="J68" s="9" t="s">
        <v>57</v>
      </c>
      <c r="K68">
        <v>1</v>
      </c>
      <c r="M68" s="38">
        <v>22</v>
      </c>
    </row>
    <row r="69" spans="1:13" x14ac:dyDescent="0.25">
      <c r="A69" s="4" t="s">
        <v>60</v>
      </c>
      <c r="B69" s="14" t="s">
        <v>63</v>
      </c>
      <c r="C69" s="14">
        <v>20</v>
      </c>
      <c r="D69" s="14">
        <v>22</v>
      </c>
      <c r="E69" s="15">
        <v>33</v>
      </c>
      <c r="F69" s="6">
        <f>1/COUNTIF(Table4[DESTINATION],B69)</f>
        <v>1</v>
      </c>
      <c r="J69" s="9" t="s">
        <v>58</v>
      </c>
      <c r="K69">
        <v>1</v>
      </c>
      <c r="M69" s="39">
        <v>23</v>
      </c>
    </row>
    <row r="70" spans="1:13" x14ac:dyDescent="0.25">
      <c r="A70" s="4" t="s">
        <v>60</v>
      </c>
      <c r="B70" s="5" t="s">
        <v>64</v>
      </c>
      <c r="C70" s="5">
        <v>22</v>
      </c>
      <c r="D70" s="5">
        <v>23</v>
      </c>
      <c r="E70" s="12">
        <v>36</v>
      </c>
      <c r="F70" s="6">
        <f>1/COUNTIF(Table4[DESTINATION],B70)</f>
        <v>1</v>
      </c>
      <c r="J70" s="9" t="s">
        <v>59</v>
      </c>
      <c r="K70">
        <v>1</v>
      </c>
      <c r="M70" s="40">
        <v>36</v>
      </c>
    </row>
    <row r="71" spans="1:13" x14ac:dyDescent="0.25">
      <c r="A71" s="4" t="s">
        <v>65</v>
      </c>
      <c r="B71" s="14" t="s">
        <v>66</v>
      </c>
      <c r="C71" s="14">
        <v>23</v>
      </c>
      <c r="D71" s="14">
        <v>26</v>
      </c>
      <c r="E71" s="15">
        <v>38</v>
      </c>
      <c r="F71" s="6">
        <v>1</v>
      </c>
      <c r="J71" s="9" t="s">
        <v>391</v>
      </c>
      <c r="K71">
        <v>1</v>
      </c>
      <c r="M71" s="9" t="s">
        <v>16</v>
      </c>
    </row>
    <row r="72" spans="1:13" x14ac:dyDescent="0.25">
      <c r="A72" s="4" t="s">
        <v>65</v>
      </c>
      <c r="B72" s="5" t="s">
        <v>388</v>
      </c>
      <c r="C72" s="5">
        <v>16</v>
      </c>
      <c r="D72" s="5">
        <v>19</v>
      </c>
      <c r="E72" s="12">
        <v>28</v>
      </c>
      <c r="F72" s="6">
        <v>1</v>
      </c>
      <c r="J72" s="8" t="s">
        <v>60</v>
      </c>
      <c r="K72">
        <v>5</v>
      </c>
      <c r="M72" s="38">
        <v>18</v>
      </c>
    </row>
    <row r="73" spans="1:13" x14ac:dyDescent="0.25">
      <c r="A73" s="4" t="s">
        <v>67</v>
      </c>
      <c r="B73" s="5" t="s">
        <v>388</v>
      </c>
      <c r="C73" s="5">
        <v>16</v>
      </c>
      <c r="D73" s="5">
        <v>19</v>
      </c>
      <c r="E73" s="12">
        <v>28</v>
      </c>
      <c r="F73" s="6">
        <v>1</v>
      </c>
      <c r="J73" s="9" t="s">
        <v>61</v>
      </c>
      <c r="K73">
        <v>1</v>
      </c>
      <c r="M73" s="39">
        <v>20</v>
      </c>
    </row>
    <row r="74" spans="1:13" x14ac:dyDescent="0.25">
      <c r="A74" s="4" t="s">
        <v>67</v>
      </c>
      <c r="B74" s="14" t="s">
        <v>68</v>
      </c>
      <c r="C74" s="14">
        <v>18</v>
      </c>
      <c r="D74" s="14">
        <v>20</v>
      </c>
      <c r="E74" s="15">
        <v>31</v>
      </c>
      <c r="F74" s="6">
        <v>1</v>
      </c>
      <c r="J74" s="9" t="s">
        <v>62</v>
      </c>
      <c r="K74">
        <v>1</v>
      </c>
      <c r="M74" s="40">
        <v>31</v>
      </c>
    </row>
    <row r="75" spans="1:13" x14ac:dyDescent="0.25">
      <c r="A75" s="4" t="s">
        <v>67</v>
      </c>
      <c r="B75" s="5" t="s">
        <v>69</v>
      </c>
      <c r="C75" s="5">
        <v>18</v>
      </c>
      <c r="D75" s="5">
        <v>20</v>
      </c>
      <c r="E75" s="12">
        <v>31</v>
      </c>
      <c r="F75" s="6">
        <v>1</v>
      </c>
      <c r="J75" s="9" t="s">
        <v>63</v>
      </c>
      <c r="K75">
        <v>1</v>
      </c>
      <c r="M75" s="9" t="s">
        <v>17</v>
      </c>
    </row>
    <row r="76" spans="1:13" x14ac:dyDescent="0.25">
      <c r="A76" s="4" t="s">
        <v>70</v>
      </c>
      <c r="B76" s="5" t="s">
        <v>388</v>
      </c>
      <c r="C76" s="5">
        <v>16</v>
      </c>
      <c r="D76" s="5">
        <v>19</v>
      </c>
      <c r="E76" s="12">
        <v>28</v>
      </c>
      <c r="F76" s="6">
        <v>1</v>
      </c>
      <c r="J76" s="9" t="s">
        <v>64</v>
      </c>
      <c r="K76">
        <v>1</v>
      </c>
      <c r="M76" s="38">
        <v>22</v>
      </c>
    </row>
    <row r="77" spans="1:13" x14ac:dyDescent="0.25">
      <c r="A77" s="4" t="s">
        <v>70</v>
      </c>
      <c r="B77" s="5" t="s">
        <v>71</v>
      </c>
      <c r="C77" s="5">
        <v>22</v>
      </c>
      <c r="D77" s="5">
        <v>23</v>
      </c>
      <c r="E77" s="12">
        <v>36</v>
      </c>
      <c r="F77" s="6">
        <v>1</v>
      </c>
      <c r="J77" s="9" t="s">
        <v>330</v>
      </c>
      <c r="K77">
        <v>1</v>
      </c>
      <c r="M77" s="39">
        <v>23</v>
      </c>
    </row>
    <row r="78" spans="1:13" x14ac:dyDescent="0.25">
      <c r="A78" s="4" t="s">
        <v>70</v>
      </c>
      <c r="B78" s="5" t="s">
        <v>72</v>
      </c>
      <c r="C78" s="5">
        <v>20</v>
      </c>
      <c r="D78" s="5">
        <v>22</v>
      </c>
      <c r="E78" s="12">
        <v>33</v>
      </c>
      <c r="F78" s="6">
        <f>1/COUNTIF(Table4[DESTINATION],B78)</f>
        <v>1</v>
      </c>
      <c r="J78" s="8" t="s">
        <v>65</v>
      </c>
      <c r="K78">
        <v>2</v>
      </c>
      <c r="M78" s="40">
        <v>36</v>
      </c>
    </row>
    <row r="79" spans="1:13" x14ac:dyDescent="0.25">
      <c r="A79" s="4" t="s">
        <v>70</v>
      </c>
      <c r="B79" s="5" t="s">
        <v>73</v>
      </c>
      <c r="C79" s="5">
        <v>18</v>
      </c>
      <c r="D79" s="5">
        <v>20</v>
      </c>
      <c r="E79" s="12">
        <v>31</v>
      </c>
      <c r="F79" s="6">
        <f>1/COUNTIF(Table4[DESTINATION],B79)</f>
        <v>1</v>
      </c>
      <c r="J79" s="9" t="s">
        <v>66</v>
      </c>
      <c r="K79">
        <v>1</v>
      </c>
      <c r="M79" s="9" t="s">
        <v>18</v>
      </c>
    </row>
    <row r="80" spans="1:13" x14ac:dyDescent="0.25">
      <c r="A80" s="4" t="s">
        <v>70</v>
      </c>
      <c r="B80" s="5" t="s">
        <v>74</v>
      </c>
      <c r="C80" s="5">
        <v>20</v>
      </c>
      <c r="D80" s="5">
        <v>22</v>
      </c>
      <c r="E80" s="12">
        <v>33</v>
      </c>
      <c r="F80" s="6">
        <f>1/COUNTIF(Table4[DESTINATION],B80)</f>
        <v>1</v>
      </c>
      <c r="J80" s="9" t="s">
        <v>330</v>
      </c>
      <c r="K80">
        <v>1</v>
      </c>
      <c r="M80" s="38">
        <v>20</v>
      </c>
    </row>
    <row r="81" spans="1:13" x14ac:dyDescent="0.25">
      <c r="A81" s="4" t="s">
        <v>70</v>
      </c>
      <c r="B81" s="5" t="s">
        <v>75</v>
      </c>
      <c r="C81" s="5">
        <v>22</v>
      </c>
      <c r="D81" s="5">
        <v>23</v>
      </c>
      <c r="E81" s="12">
        <v>36</v>
      </c>
      <c r="F81" s="6">
        <f>1/COUNTIF(Table4[DESTINATION],B81)</f>
        <v>1</v>
      </c>
      <c r="J81" s="8" t="s">
        <v>67</v>
      </c>
      <c r="K81">
        <v>3</v>
      </c>
      <c r="M81" s="39">
        <v>22</v>
      </c>
    </row>
    <row r="82" spans="1:13" x14ac:dyDescent="0.25">
      <c r="A82" s="4" t="s">
        <v>70</v>
      </c>
      <c r="B82" s="5" t="s">
        <v>76</v>
      </c>
      <c r="C82" s="5">
        <v>20</v>
      </c>
      <c r="D82" s="5">
        <v>22</v>
      </c>
      <c r="E82" s="12">
        <v>33</v>
      </c>
      <c r="F82" s="6">
        <f>1/COUNTIF(Table4[DESTINATION],B82)</f>
        <v>1</v>
      </c>
      <c r="J82" s="9" t="s">
        <v>68</v>
      </c>
      <c r="K82">
        <v>1</v>
      </c>
      <c r="M82" s="40">
        <v>33</v>
      </c>
    </row>
    <row r="83" spans="1:13" x14ac:dyDescent="0.25">
      <c r="A83" s="4" t="s">
        <v>70</v>
      </c>
      <c r="B83" s="5" t="s">
        <v>77</v>
      </c>
      <c r="C83" s="5">
        <v>22</v>
      </c>
      <c r="D83" s="5">
        <v>23</v>
      </c>
      <c r="E83" s="12">
        <v>36</v>
      </c>
      <c r="F83" s="6">
        <f>1/COUNTIF(Table4[DESTINATION],B83)</f>
        <v>1</v>
      </c>
      <c r="J83" s="9" t="s">
        <v>330</v>
      </c>
      <c r="K83">
        <v>1</v>
      </c>
      <c r="M83" s="9" t="s">
        <v>19</v>
      </c>
    </row>
    <row r="84" spans="1:13" x14ac:dyDescent="0.25">
      <c r="A84" s="4" t="s">
        <v>70</v>
      </c>
      <c r="B84" s="5" t="s">
        <v>78</v>
      </c>
      <c r="C84" s="5">
        <v>18</v>
      </c>
      <c r="D84" s="5">
        <v>20</v>
      </c>
      <c r="E84" s="12">
        <v>31</v>
      </c>
      <c r="F84" s="6">
        <f>1/COUNTIF(Table4[DESTINATION],B84)</f>
        <v>1</v>
      </c>
      <c r="J84" s="9" t="s">
        <v>69</v>
      </c>
      <c r="K84">
        <v>1</v>
      </c>
      <c r="M84" s="38">
        <v>22</v>
      </c>
    </row>
    <row r="85" spans="1:13" x14ac:dyDescent="0.25">
      <c r="A85" s="4" t="s">
        <v>70</v>
      </c>
      <c r="B85" s="5" t="s">
        <v>79</v>
      </c>
      <c r="C85" s="5">
        <v>22</v>
      </c>
      <c r="D85" s="5">
        <v>23</v>
      </c>
      <c r="E85" s="12">
        <v>36</v>
      </c>
      <c r="F85" s="6">
        <f>1/COUNTIF(Table4[DESTINATION],B85)</f>
        <v>1</v>
      </c>
      <c r="J85" s="8" t="s">
        <v>70</v>
      </c>
      <c r="K85">
        <v>23</v>
      </c>
      <c r="M85" s="39">
        <v>23</v>
      </c>
    </row>
    <row r="86" spans="1:13" x14ac:dyDescent="0.25">
      <c r="A86" s="4" t="s">
        <v>70</v>
      </c>
      <c r="B86" s="5" t="s">
        <v>80</v>
      </c>
      <c r="C86" s="5">
        <v>23</v>
      </c>
      <c r="D86" s="5">
        <v>26</v>
      </c>
      <c r="E86" s="12">
        <v>38</v>
      </c>
      <c r="F86" s="6">
        <f>1/COUNTIF(Table4[DESTINATION],B86)</f>
        <v>1</v>
      </c>
      <c r="J86" s="9" t="s">
        <v>71</v>
      </c>
      <c r="K86">
        <v>1</v>
      </c>
      <c r="M86" s="40">
        <v>36</v>
      </c>
    </row>
    <row r="87" spans="1:13" x14ac:dyDescent="0.25">
      <c r="A87" s="4" t="s">
        <v>70</v>
      </c>
      <c r="B87" s="5" t="s">
        <v>81</v>
      </c>
      <c r="C87" s="5">
        <v>20</v>
      </c>
      <c r="D87" s="5">
        <v>22</v>
      </c>
      <c r="E87" s="12">
        <v>33</v>
      </c>
      <c r="F87" s="6">
        <f>1/COUNTIF(Table4[DESTINATION],B87)</f>
        <v>1</v>
      </c>
      <c r="J87" s="9" t="s">
        <v>72</v>
      </c>
      <c r="K87">
        <v>1</v>
      </c>
      <c r="M87" s="9" t="s">
        <v>20</v>
      </c>
    </row>
    <row r="88" spans="1:13" x14ac:dyDescent="0.25">
      <c r="A88" s="4" t="s">
        <v>70</v>
      </c>
      <c r="B88" s="5" t="s">
        <v>82</v>
      </c>
      <c r="C88" s="5">
        <v>20</v>
      </c>
      <c r="D88" s="5">
        <v>22</v>
      </c>
      <c r="E88" s="12">
        <v>33</v>
      </c>
      <c r="F88" s="6">
        <f>1/COUNTIF(Table4[DESTINATION],B88)</f>
        <v>1</v>
      </c>
      <c r="J88" s="9" t="s">
        <v>73</v>
      </c>
      <c r="K88">
        <v>1</v>
      </c>
      <c r="M88" s="38">
        <v>22</v>
      </c>
    </row>
    <row r="89" spans="1:13" x14ac:dyDescent="0.25">
      <c r="A89" s="4" t="s">
        <v>70</v>
      </c>
      <c r="B89" s="5" t="s">
        <v>83</v>
      </c>
      <c r="C89" s="5">
        <v>20</v>
      </c>
      <c r="D89" s="5">
        <v>22</v>
      </c>
      <c r="E89" s="12">
        <v>33</v>
      </c>
      <c r="F89" s="6">
        <f>1/COUNTIF(Table4[DESTINATION],B89)</f>
        <v>1</v>
      </c>
      <c r="J89" s="9" t="s">
        <v>74</v>
      </c>
      <c r="K89">
        <v>1</v>
      </c>
      <c r="M89" s="39">
        <v>23</v>
      </c>
    </row>
    <row r="90" spans="1:13" x14ac:dyDescent="0.25">
      <c r="A90" s="4" t="s">
        <v>70</v>
      </c>
      <c r="B90" s="5" t="s">
        <v>392</v>
      </c>
      <c r="C90" s="5">
        <v>18</v>
      </c>
      <c r="D90" s="5">
        <v>20</v>
      </c>
      <c r="E90" s="12">
        <v>31</v>
      </c>
      <c r="F90" s="6">
        <f>1/COUNTIF(Table4[DESTINATION],B90)</f>
        <v>1</v>
      </c>
      <c r="J90" s="9" t="s">
        <v>75</v>
      </c>
      <c r="K90">
        <v>1</v>
      </c>
      <c r="M90" s="40">
        <v>36</v>
      </c>
    </row>
    <row r="91" spans="1:13" x14ac:dyDescent="0.25">
      <c r="A91" s="4" t="s">
        <v>70</v>
      </c>
      <c r="B91" s="5" t="s">
        <v>84</v>
      </c>
      <c r="C91" s="5">
        <v>18</v>
      </c>
      <c r="D91" s="5">
        <v>20</v>
      </c>
      <c r="E91" s="12">
        <v>31</v>
      </c>
      <c r="F91" s="6">
        <f>1/COUNTIF(Table4[DESTINATION],B91)</f>
        <v>1</v>
      </c>
      <c r="J91" s="9" t="s">
        <v>76</v>
      </c>
      <c r="K91">
        <v>1</v>
      </c>
      <c r="M91" s="9" t="s">
        <v>21</v>
      </c>
    </row>
    <row r="92" spans="1:13" x14ac:dyDescent="0.25">
      <c r="A92" s="4" t="s">
        <v>70</v>
      </c>
      <c r="B92" s="5" t="s">
        <v>85</v>
      </c>
      <c r="C92" s="5">
        <v>22</v>
      </c>
      <c r="D92" s="5">
        <v>23</v>
      </c>
      <c r="E92" s="12">
        <v>36</v>
      </c>
      <c r="F92" s="6">
        <f>1/COUNTIF(Table4[DESTINATION],B92)</f>
        <v>1</v>
      </c>
      <c r="J92" s="9" t="s">
        <v>77</v>
      </c>
      <c r="K92">
        <v>1</v>
      </c>
      <c r="M92" s="38">
        <v>22</v>
      </c>
    </row>
    <row r="93" spans="1:13" x14ac:dyDescent="0.25">
      <c r="A93" s="4" t="s">
        <v>70</v>
      </c>
      <c r="B93" s="5" t="s">
        <v>86</v>
      </c>
      <c r="C93" s="5">
        <v>18</v>
      </c>
      <c r="D93" s="5">
        <v>20</v>
      </c>
      <c r="E93" s="12">
        <v>31</v>
      </c>
      <c r="F93" s="6">
        <f>1/COUNTIF(Table4[DESTINATION],B93)</f>
        <v>1</v>
      </c>
      <c r="J93" s="9" t="s">
        <v>78</v>
      </c>
      <c r="K93">
        <v>1</v>
      </c>
      <c r="M93" s="39">
        <v>23</v>
      </c>
    </row>
    <row r="94" spans="1:13" x14ac:dyDescent="0.25">
      <c r="A94" s="4" t="s">
        <v>70</v>
      </c>
      <c r="B94" s="5" t="s">
        <v>87</v>
      </c>
      <c r="C94" s="5">
        <v>20</v>
      </c>
      <c r="D94" s="5">
        <v>22</v>
      </c>
      <c r="E94" s="12">
        <v>33</v>
      </c>
      <c r="F94" s="6">
        <f>1/COUNTIF(Table4[DESTINATION],B94)</f>
        <v>1</v>
      </c>
      <c r="J94" s="9" t="s">
        <v>79</v>
      </c>
      <c r="K94">
        <v>1</v>
      </c>
      <c r="M94" s="40">
        <v>36</v>
      </c>
    </row>
    <row r="95" spans="1:13" x14ac:dyDescent="0.25">
      <c r="A95" s="4" t="s">
        <v>70</v>
      </c>
      <c r="B95" s="5" t="s">
        <v>88</v>
      </c>
      <c r="C95" s="5">
        <v>20</v>
      </c>
      <c r="D95" s="5">
        <v>22</v>
      </c>
      <c r="E95" s="12">
        <v>33</v>
      </c>
      <c r="F95" s="6">
        <f>1/COUNTIF(Table4[DESTINATION],B95)</f>
        <v>1</v>
      </c>
      <c r="J95" s="9" t="s">
        <v>80</v>
      </c>
      <c r="K95">
        <v>1</v>
      </c>
      <c r="M95" s="9" t="s">
        <v>22</v>
      </c>
    </row>
    <row r="96" spans="1:13" x14ac:dyDescent="0.25">
      <c r="A96" s="4" t="s">
        <v>70</v>
      </c>
      <c r="B96" s="5" t="s">
        <v>89</v>
      </c>
      <c r="C96" s="5">
        <v>20</v>
      </c>
      <c r="D96" s="5">
        <v>22</v>
      </c>
      <c r="E96" s="12">
        <v>33</v>
      </c>
      <c r="F96" s="6">
        <f>1/COUNTIF(Table4[DESTINATION],B96)</f>
        <v>1</v>
      </c>
      <c r="J96" s="9" t="s">
        <v>81</v>
      </c>
      <c r="K96">
        <v>1</v>
      </c>
      <c r="M96" s="38">
        <v>22</v>
      </c>
    </row>
    <row r="97" spans="1:13" x14ac:dyDescent="0.25">
      <c r="A97" s="4" t="s">
        <v>70</v>
      </c>
      <c r="B97" s="14" t="s">
        <v>90</v>
      </c>
      <c r="C97" s="14">
        <v>20</v>
      </c>
      <c r="D97" s="14">
        <v>22</v>
      </c>
      <c r="E97" s="15">
        <v>33</v>
      </c>
      <c r="F97" s="6">
        <f>1/COUNTIF(Table4[DESTINATION],B97)</f>
        <v>1</v>
      </c>
      <c r="J97" s="9" t="s">
        <v>82</v>
      </c>
      <c r="K97">
        <v>1</v>
      </c>
      <c r="M97" s="39">
        <v>23</v>
      </c>
    </row>
    <row r="98" spans="1:13" x14ac:dyDescent="0.25">
      <c r="A98" s="4" t="s">
        <v>70</v>
      </c>
      <c r="B98" s="5" t="s">
        <v>91</v>
      </c>
      <c r="C98" s="5">
        <v>18</v>
      </c>
      <c r="D98" s="5">
        <v>20</v>
      </c>
      <c r="E98" s="12">
        <v>31</v>
      </c>
      <c r="F98" s="6">
        <f>1/COUNTIF(Table4[DESTINATION],B98)</f>
        <v>1</v>
      </c>
      <c r="J98" s="9" t="s">
        <v>330</v>
      </c>
      <c r="K98">
        <v>1</v>
      </c>
      <c r="M98" s="40">
        <v>36</v>
      </c>
    </row>
    <row r="99" spans="1:13" x14ac:dyDescent="0.25">
      <c r="A99" s="4" t="s">
        <v>92</v>
      </c>
      <c r="B99" s="5" t="s">
        <v>388</v>
      </c>
      <c r="C99" s="5">
        <v>16</v>
      </c>
      <c r="D99" s="5">
        <v>19</v>
      </c>
      <c r="E99" s="12">
        <v>28</v>
      </c>
      <c r="F99" s="6">
        <v>1</v>
      </c>
      <c r="J99" s="9" t="s">
        <v>83</v>
      </c>
      <c r="K99">
        <v>1</v>
      </c>
      <c r="M99" s="9" t="s">
        <v>23</v>
      </c>
    </row>
    <row r="100" spans="1:13" x14ac:dyDescent="0.25">
      <c r="A100" s="4" t="s">
        <v>92</v>
      </c>
      <c r="B100" s="5" t="s">
        <v>93</v>
      </c>
      <c r="C100" s="5">
        <v>18</v>
      </c>
      <c r="D100" s="5">
        <v>20</v>
      </c>
      <c r="E100" s="12">
        <v>31</v>
      </c>
      <c r="F100" s="6">
        <v>1</v>
      </c>
      <c r="J100" s="9" t="s">
        <v>84</v>
      </c>
      <c r="K100">
        <v>1</v>
      </c>
      <c r="M100" s="38">
        <v>23</v>
      </c>
    </row>
    <row r="101" spans="1:13" x14ac:dyDescent="0.25">
      <c r="A101" s="4" t="s">
        <v>92</v>
      </c>
      <c r="B101" s="5" t="s">
        <v>94</v>
      </c>
      <c r="C101" s="5">
        <v>22</v>
      </c>
      <c r="D101" s="5">
        <v>23</v>
      </c>
      <c r="E101" s="12">
        <v>36</v>
      </c>
      <c r="F101" s="6">
        <f>1/COUNTIF(Table4[DESTINATION],B101)</f>
        <v>1</v>
      </c>
      <c r="J101" s="9" t="s">
        <v>85</v>
      </c>
      <c r="K101">
        <v>1</v>
      </c>
      <c r="M101" s="39">
        <v>26</v>
      </c>
    </row>
    <row r="102" spans="1:13" x14ac:dyDescent="0.25">
      <c r="A102" s="4" t="s">
        <v>92</v>
      </c>
      <c r="B102" s="5" t="s">
        <v>95</v>
      </c>
      <c r="C102" s="5">
        <v>18</v>
      </c>
      <c r="D102" s="5">
        <v>20</v>
      </c>
      <c r="E102" s="12">
        <v>31</v>
      </c>
      <c r="F102" s="6">
        <f>1/COUNTIF(Table4[DESTINATION],B102)</f>
        <v>1</v>
      </c>
      <c r="J102" s="9" t="s">
        <v>86</v>
      </c>
      <c r="K102">
        <v>1</v>
      </c>
      <c r="M102" s="40">
        <v>38</v>
      </c>
    </row>
    <row r="103" spans="1:13" x14ac:dyDescent="0.25">
      <c r="A103" s="4" t="s">
        <v>92</v>
      </c>
      <c r="B103" s="5" t="s">
        <v>96</v>
      </c>
      <c r="C103" s="5">
        <v>22</v>
      </c>
      <c r="D103" s="5">
        <v>23</v>
      </c>
      <c r="E103" s="12">
        <v>36</v>
      </c>
      <c r="F103" s="6">
        <f>1/COUNTIF(Table4[DESTINATION],B103)</f>
        <v>1</v>
      </c>
      <c r="J103" s="9" t="s">
        <v>87</v>
      </c>
      <c r="K103">
        <v>1</v>
      </c>
      <c r="M103" s="9" t="s">
        <v>24</v>
      </c>
    </row>
    <row r="104" spans="1:13" x14ac:dyDescent="0.25">
      <c r="A104" s="4" t="s">
        <v>92</v>
      </c>
      <c r="B104" s="14" t="s">
        <v>97</v>
      </c>
      <c r="C104" s="14">
        <v>18</v>
      </c>
      <c r="D104" s="14">
        <v>20</v>
      </c>
      <c r="E104" s="15">
        <v>31</v>
      </c>
      <c r="F104" s="6">
        <f>1/COUNTIF(Table4[DESTINATION],B104)</f>
        <v>1</v>
      </c>
      <c r="J104" s="9" t="s">
        <v>88</v>
      </c>
      <c r="K104">
        <v>1</v>
      </c>
      <c r="M104" s="38">
        <v>23</v>
      </c>
    </row>
    <row r="105" spans="1:13" x14ac:dyDescent="0.25">
      <c r="A105" s="4" t="s">
        <v>92</v>
      </c>
      <c r="B105" s="5" t="s">
        <v>98</v>
      </c>
      <c r="C105" s="5">
        <v>20</v>
      </c>
      <c r="D105" s="5">
        <v>22</v>
      </c>
      <c r="E105" s="12">
        <v>33</v>
      </c>
      <c r="F105" s="6">
        <f>1/COUNTIF(Table4[DESTINATION],B105)</f>
        <v>1</v>
      </c>
      <c r="J105" s="9" t="s">
        <v>89</v>
      </c>
      <c r="K105">
        <v>1</v>
      </c>
      <c r="M105" s="39">
        <v>26</v>
      </c>
    </row>
    <row r="106" spans="1:13" x14ac:dyDescent="0.25">
      <c r="A106" s="4" t="s">
        <v>99</v>
      </c>
      <c r="B106" s="5" t="s">
        <v>388</v>
      </c>
      <c r="C106" s="5">
        <v>16</v>
      </c>
      <c r="D106" s="5">
        <v>19</v>
      </c>
      <c r="E106" s="12">
        <v>28</v>
      </c>
      <c r="F106" s="6">
        <v>1</v>
      </c>
      <c r="J106" s="9" t="s">
        <v>90</v>
      </c>
      <c r="K106">
        <v>1</v>
      </c>
      <c r="M106" s="40">
        <v>38</v>
      </c>
    </row>
    <row r="107" spans="1:13" x14ac:dyDescent="0.25">
      <c r="A107" s="4" t="s">
        <v>99</v>
      </c>
      <c r="B107" s="14" t="s">
        <v>274</v>
      </c>
      <c r="C107" s="14">
        <v>20</v>
      </c>
      <c r="D107" s="14">
        <v>22</v>
      </c>
      <c r="E107" s="15">
        <v>33</v>
      </c>
      <c r="F107" s="6">
        <v>1</v>
      </c>
      <c r="J107" s="9" t="s">
        <v>91</v>
      </c>
      <c r="K107">
        <v>1</v>
      </c>
      <c r="M107" s="9" t="s">
        <v>25</v>
      </c>
    </row>
    <row r="108" spans="1:13" x14ac:dyDescent="0.25">
      <c r="A108" s="4" t="s">
        <v>99</v>
      </c>
      <c r="B108" s="5" t="s">
        <v>100</v>
      </c>
      <c r="C108" s="5">
        <v>20</v>
      </c>
      <c r="D108" s="5">
        <v>22</v>
      </c>
      <c r="E108" s="12">
        <v>33</v>
      </c>
      <c r="F108" s="6">
        <v>1</v>
      </c>
      <c r="J108" s="9" t="s">
        <v>392</v>
      </c>
      <c r="K108">
        <v>1</v>
      </c>
      <c r="M108" s="38">
        <v>23</v>
      </c>
    </row>
    <row r="109" spans="1:13" x14ac:dyDescent="0.25">
      <c r="A109" s="4" t="s">
        <v>101</v>
      </c>
      <c r="B109" s="5" t="s">
        <v>388</v>
      </c>
      <c r="C109" s="5">
        <v>16</v>
      </c>
      <c r="D109" s="5">
        <v>19</v>
      </c>
      <c r="E109" s="12">
        <v>28</v>
      </c>
      <c r="F109" s="6">
        <v>1</v>
      </c>
      <c r="J109" s="8" t="s">
        <v>92</v>
      </c>
      <c r="K109">
        <v>7</v>
      </c>
      <c r="M109" s="39">
        <v>26</v>
      </c>
    </row>
    <row r="110" spans="1:13" x14ac:dyDescent="0.25">
      <c r="A110" s="4" t="s">
        <v>101</v>
      </c>
      <c r="B110" s="5" t="s">
        <v>102</v>
      </c>
      <c r="C110" s="5">
        <v>22</v>
      </c>
      <c r="D110" s="5">
        <v>23</v>
      </c>
      <c r="E110" s="12">
        <v>36</v>
      </c>
      <c r="F110" s="6">
        <v>1</v>
      </c>
      <c r="J110" s="9" t="s">
        <v>93</v>
      </c>
      <c r="K110">
        <v>1</v>
      </c>
      <c r="M110" s="40">
        <v>38</v>
      </c>
    </row>
    <row r="111" spans="1:13" x14ac:dyDescent="0.25">
      <c r="A111" s="4" t="s">
        <v>101</v>
      </c>
      <c r="B111" s="14" t="s">
        <v>103</v>
      </c>
      <c r="C111" s="14">
        <v>18</v>
      </c>
      <c r="D111" s="14">
        <v>20</v>
      </c>
      <c r="E111" s="15">
        <v>31</v>
      </c>
      <c r="F111" s="6">
        <f>1/COUNTIF(Table4[DESTINATION],B111)</f>
        <v>1</v>
      </c>
      <c r="J111" s="9" t="s">
        <v>94</v>
      </c>
      <c r="K111">
        <v>1</v>
      </c>
      <c r="M111" s="9" t="s">
        <v>26</v>
      </c>
    </row>
    <row r="112" spans="1:13" x14ac:dyDescent="0.25">
      <c r="A112" s="4" t="s">
        <v>101</v>
      </c>
      <c r="B112" s="5" t="s">
        <v>104</v>
      </c>
      <c r="C112" s="5">
        <v>20</v>
      </c>
      <c r="D112" s="5">
        <v>22</v>
      </c>
      <c r="E112" s="12">
        <v>33</v>
      </c>
      <c r="F112" s="6">
        <f>1/COUNTIF(Table4[DESTINATION],B112)</f>
        <v>1</v>
      </c>
      <c r="J112" s="9" t="s">
        <v>95</v>
      </c>
      <c r="K112">
        <v>1</v>
      </c>
      <c r="M112" s="38">
        <v>20</v>
      </c>
    </row>
    <row r="113" spans="1:13" x14ac:dyDescent="0.25">
      <c r="A113" s="4" t="s">
        <v>105</v>
      </c>
      <c r="B113" s="5" t="s">
        <v>388</v>
      </c>
      <c r="C113" s="5">
        <v>16</v>
      </c>
      <c r="D113" s="5">
        <v>19</v>
      </c>
      <c r="E113" s="12">
        <v>28</v>
      </c>
      <c r="F113" s="6">
        <v>1</v>
      </c>
      <c r="J113" s="9" t="s">
        <v>96</v>
      </c>
      <c r="K113">
        <v>1</v>
      </c>
      <c r="M113" s="39">
        <v>22</v>
      </c>
    </row>
    <row r="114" spans="1:13" x14ac:dyDescent="0.25">
      <c r="A114" s="4" t="s">
        <v>105</v>
      </c>
      <c r="B114" s="5" t="s">
        <v>106</v>
      </c>
      <c r="C114" s="5">
        <v>18</v>
      </c>
      <c r="D114" s="5">
        <v>20</v>
      </c>
      <c r="E114" s="12">
        <v>31</v>
      </c>
      <c r="F114" s="6">
        <v>1</v>
      </c>
      <c r="J114" s="9" t="s">
        <v>97</v>
      </c>
      <c r="K114">
        <v>1</v>
      </c>
      <c r="M114" s="40">
        <v>33</v>
      </c>
    </row>
    <row r="115" spans="1:13" x14ac:dyDescent="0.25">
      <c r="A115" s="4" t="s">
        <v>105</v>
      </c>
      <c r="B115" s="5" t="s">
        <v>107</v>
      </c>
      <c r="C115" s="5">
        <v>23</v>
      </c>
      <c r="D115" s="5">
        <v>26</v>
      </c>
      <c r="E115" s="12">
        <v>38</v>
      </c>
      <c r="F115" s="6">
        <f>1/COUNTIF(Table4[DESTINATION],B115)</f>
        <v>1</v>
      </c>
      <c r="J115" s="9" t="s">
        <v>330</v>
      </c>
      <c r="K115">
        <v>1</v>
      </c>
      <c r="M115" s="9" t="s">
        <v>27</v>
      </c>
    </row>
    <row r="116" spans="1:13" x14ac:dyDescent="0.25">
      <c r="A116" s="4" t="s">
        <v>105</v>
      </c>
      <c r="B116" s="14" t="s">
        <v>108</v>
      </c>
      <c r="C116" s="14">
        <v>22</v>
      </c>
      <c r="D116" s="14">
        <v>23</v>
      </c>
      <c r="E116" s="15">
        <v>36</v>
      </c>
      <c r="F116" s="6">
        <f>1/COUNTIF(Table4[DESTINATION],B116)</f>
        <v>1</v>
      </c>
      <c r="J116" s="9" t="s">
        <v>98</v>
      </c>
      <c r="K116">
        <v>1</v>
      </c>
      <c r="M116" s="38">
        <v>23</v>
      </c>
    </row>
    <row r="117" spans="1:13" x14ac:dyDescent="0.25">
      <c r="A117" s="4" t="s">
        <v>105</v>
      </c>
      <c r="B117" s="5" t="s">
        <v>109</v>
      </c>
      <c r="C117" s="5">
        <v>20</v>
      </c>
      <c r="D117" s="5">
        <v>22</v>
      </c>
      <c r="E117" s="12">
        <v>33</v>
      </c>
      <c r="F117" s="6">
        <f>1/COUNTIF(Table4[DESTINATION],B117)</f>
        <v>1</v>
      </c>
      <c r="J117" s="8" t="s">
        <v>99</v>
      </c>
      <c r="K117">
        <v>3</v>
      </c>
      <c r="M117" s="39">
        <v>26</v>
      </c>
    </row>
    <row r="118" spans="1:13" x14ac:dyDescent="0.25">
      <c r="A118" s="4" t="s">
        <v>110</v>
      </c>
      <c r="B118" s="5" t="s">
        <v>388</v>
      </c>
      <c r="C118" s="5">
        <v>16</v>
      </c>
      <c r="D118" s="5">
        <v>19</v>
      </c>
      <c r="E118" s="12">
        <v>28</v>
      </c>
      <c r="F118" s="6">
        <v>1</v>
      </c>
      <c r="J118" s="9" t="s">
        <v>274</v>
      </c>
      <c r="K118">
        <v>1</v>
      </c>
      <c r="M118" s="40">
        <v>38</v>
      </c>
    </row>
    <row r="119" spans="1:13" x14ac:dyDescent="0.25">
      <c r="A119" s="4" t="s">
        <v>110</v>
      </c>
      <c r="B119" s="5" t="s">
        <v>393</v>
      </c>
      <c r="C119" s="5">
        <v>18</v>
      </c>
      <c r="D119" s="5">
        <v>20</v>
      </c>
      <c r="E119" s="12">
        <v>31</v>
      </c>
      <c r="F119" s="6">
        <v>1</v>
      </c>
      <c r="J119" s="9" t="s">
        <v>100</v>
      </c>
      <c r="K119">
        <v>1</v>
      </c>
      <c r="M119" s="9" t="s">
        <v>330</v>
      </c>
    </row>
    <row r="120" spans="1:13" x14ac:dyDescent="0.25">
      <c r="A120" s="4" t="s">
        <v>110</v>
      </c>
      <c r="B120" s="5" t="s">
        <v>111</v>
      </c>
      <c r="C120" s="5">
        <v>20</v>
      </c>
      <c r="D120" s="5">
        <v>22</v>
      </c>
      <c r="E120" s="12">
        <v>33</v>
      </c>
      <c r="F120" s="6">
        <f>1/COUNTIF(Table4[DESTINATION],B120)</f>
        <v>1</v>
      </c>
      <c r="J120" s="9" t="s">
        <v>330</v>
      </c>
      <c r="K120">
        <v>1</v>
      </c>
      <c r="M120" s="38">
        <v>16</v>
      </c>
    </row>
    <row r="121" spans="1:13" x14ac:dyDescent="0.25">
      <c r="A121" s="4" t="s">
        <v>110</v>
      </c>
      <c r="B121" s="5" t="s">
        <v>112</v>
      </c>
      <c r="C121" s="5">
        <v>18</v>
      </c>
      <c r="D121" s="5">
        <v>20</v>
      </c>
      <c r="E121" s="12">
        <v>31</v>
      </c>
      <c r="F121" s="6">
        <f>1/COUNTIF(Table4[DESTINATION],B121)</f>
        <v>1</v>
      </c>
      <c r="J121" s="8" t="s">
        <v>101</v>
      </c>
      <c r="K121">
        <v>4</v>
      </c>
      <c r="M121" s="39">
        <v>19</v>
      </c>
    </row>
    <row r="122" spans="1:13" x14ac:dyDescent="0.25">
      <c r="A122" s="4" t="s">
        <v>113</v>
      </c>
      <c r="B122" s="14" t="s">
        <v>388</v>
      </c>
      <c r="C122" s="14">
        <v>16</v>
      </c>
      <c r="D122" s="14">
        <v>19</v>
      </c>
      <c r="E122" s="15">
        <v>28</v>
      </c>
      <c r="F122" s="6">
        <v>1</v>
      </c>
      <c r="J122" s="9" t="s">
        <v>102</v>
      </c>
      <c r="K122">
        <v>1</v>
      </c>
      <c r="M122" s="40">
        <v>28</v>
      </c>
    </row>
    <row r="123" spans="1:13" x14ac:dyDescent="0.25">
      <c r="A123" s="4" t="s">
        <v>113</v>
      </c>
      <c r="B123" s="5" t="s">
        <v>114</v>
      </c>
      <c r="C123" s="5">
        <v>20</v>
      </c>
      <c r="D123" s="5">
        <v>22</v>
      </c>
      <c r="E123" s="12">
        <v>33</v>
      </c>
      <c r="F123" s="6">
        <f>1/COUNTIF(Table4[DESTINATION],B123)</f>
        <v>1</v>
      </c>
      <c r="J123" s="9" t="s">
        <v>103</v>
      </c>
      <c r="K123">
        <v>1</v>
      </c>
      <c r="M123" s="9" t="s">
        <v>28</v>
      </c>
    </row>
    <row r="124" spans="1:13" x14ac:dyDescent="0.25">
      <c r="A124" s="4" t="s">
        <v>115</v>
      </c>
      <c r="B124" s="5" t="s">
        <v>388</v>
      </c>
      <c r="C124" s="5">
        <v>16</v>
      </c>
      <c r="D124" s="5">
        <v>19</v>
      </c>
      <c r="E124" s="12">
        <v>28</v>
      </c>
      <c r="F124" s="6">
        <v>1</v>
      </c>
      <c r="J124" s="9" t="s">
        <v>330</v>
      </c>
      <c r="K124">
        <v>1</v>
      </c>
      <c r="M124" s="38">
        <v>22</v>
      </c>
    </row>
    <row r="125" spans="1:13" x14ac:dyDescent="0.25">
      <c r="A125" s="4" t="s">
        <v>115</v>
      </c>
      <c r="B125" s="14" t="s">
        <v>116</v>
      </c>
      <c r="C125" s="14">
        <v>16</v>
      </c>
      <c r="D125" s="14">
        <v>19</v>
      </c>
      <c r="E125" s="15">
        <v>28</v>
      </c>
      <c r="F125" s="6">
        <f>1/COUNTIF(Table4[DESTINATION],B125)</f>
        <v>1</v>
      </c>
      <c r="J125" s="9" t="s">
        <v>104</v>
      </c>
      <c r="K125">
        <v>1</v>
      </c>
      <c r="M125" s="39">
        <v>23</v>
      </c>
    </row>
    <row r="126" spans="1:13" x14ac:dyDescent="0.25">
      <c r="A126" s="4" t="s">
        <v>115</v>
      </c>
      <c r="B126" s="5" t="s">
        <v>117</v>
      </c>
      <c r="C126" s="5">
        <v>22</v>
      </c>
      <c r="D126" s="5">
        <v>23</v>
      </c>
      <c r="E126" s="12">
        <v>36</v>
      </c>
      <c r="F126" s="6">
        <v>1</v>
      </c>
      <c r="J126" s="8" t="s">
        <v>105</v>
      </c>
      <c r="K126">
        <v>5</v>
      </c>
      <c r="M126" s="40">
        <v>36</v>
      </c>
    </row>
    <row r="127" spans="1:13" x14ac:dyDescent="0.25">
      <c r="A127" s="4" t="s">
        <v>115</v>
      </c>
      <c r="B127" s="5" t="s">
        <v>118</v>
      </c>
      <c r="C127" s="5">
        <v>20</v>
      </c>
      <c r="D127" s="5">
        <v>22</v>
      </c>
      <c r="E127" s="12">
        <v>33</v>
      </c>
      <c r="F127" s="6">
        <f>1/COUNTIF(Table4[DESTINATION],B127)</f>
        <v>1</v>
      </c>
      <c r="J127" s="9" t="s">
        <v>106</v>
      </c>
      <c r="K127">
        <v>1</v>
      </c>
      <c r="M127" s="9" t="s">
        <v>29</v>
      </c>
    </row>
    <row r="128" spans="1:13" x14ac:dyDescent="0.25">
      <c r="A128" s="4" t="s">
        <v>115</v>
      </c>
      <c r="B128" s="5" t="s">
        <v>119</v>
      </c>
      <c r="C128" s="5">
        <v>20</v>
      </c>
      <c r="D128" s="5">
        <v>22</v>
      </c>
      <c r="E128" s="12">
        <v>33</v>
      </c>
      <c r="F128" s="6">
        <f>1/COUNTIF(Table4[DESTINATION],B128)</f>
        <v>1</v>
      </c>
      <c r="J128" s="9" t="s">
        <v>107</v>
      </c>
      <c r="K128">
        <v>1</v>
      </c>
      <c r="M128" s="38">
        <v>22</v>
      </c>
    </row>
    <row r="129" spans="1:13" x14ac:dyDescent="0.25">
      <c r="A129" s="4" t="s">
        <v>120</v>
      </c>
      <c r="B129" s="5" t="s">
        <v>388</v>
      </c>
      <c r="C129" s="5">
        <v>16</v>
      </c>
      <c r="D129" s="5">
        <v>19</v>
      </c>
      <c r="E129" s="12">
        <v>28</v>
      </c>
      <c r="F129" s="6">
        <v>1</v>
      </c>
      <c r="J129" s="9" t="s">
        <v>108</v>
      </c>
      <c r="K129">
        <v>1</v>
      </c>
      <c r="M129" s="39">
        <v>23</v>
      </c>
    </row>
    <row r="130" spans="1:13" x14ac:dyDescent="0.25">
      <c r="A130" s="4" t="s">
        <v>120</v>
      </c>
      <c r="B130" s="14" t="s">
        <v>121</v>
      </c>
      <c r="C130" s="14">
        <v>16</v>
      </c>
      <c r="D130" s="14">
        <v>19</v>
      </c>
      <c r="E130" s="15">
        <v>28</v>
      </c>
      <c r="F130" s="6">
        <f>1/COUNTIF(Table4[DESTINATION],B130)</f>
        <v>1</v>
      </c>
      <c r="J130" s="9" t="s">
        <v>109</v>
      </c>
      <c r="K130">
        <v>1</v>
      </c>
      <c r="M130" s="40">
        <v>36</v>
      </c>
    </row>
    <row r="131" spans="1:13" x14ac:dyDescent="0.25">
      <c r="A131" s="4" t="s">
        <v>120</v>
      </c>
      <c r="B131" s="5" t="s">
        <v>122</v>
      </c>
      <c r="C131" s="5">
        <v>20</v>
      </c>
      <c r="D131" s="5">
        <v>22</v>
      </c>
      <c r="E131" s="12">
        <v>33</v>
      </c>
      <c r="F131" s="6">
        <v>1</v>
      </c>
      <c r="J131" s="9" t="s">
        <v>330</v>
      </c>
      <c r="K131">
        <v>1</v>
      </c>
      <c r="M131" s="9" t="s">
        <v>30</v>
      </c>
    </row>
    <row r="132" spans="1:13" x14ac:dyDescent="0.25">
      <c r="A132" s="4" t="s">
        <v>123</v>
      </c>
      <c r="B132" s="5" t="s">
        <v>388</v>
      </c>
      <c r="C132" s="5">
        <v>16</v>
      </c>
      <c r="D132" s="5">
        <v>19</v>
      </c>
      <c r="E132" s="12">
        <v>28</v>
      </c>
      <c r="F132" s="6">
        <v>1</v>
      </c>
      <c r="J132" s="8" t="s">
        <v>110</v>
      </c>
      <c r="K132">
        <v>4</v>
      </c>
      <c r="M132" s="38">
        <v>22</v>
      </c>
    </row>
    <row r="133" spans="1:13" x14ac:dyDescent="0.25">
      <c r="A133" s="4" t="s">
        <v>123</v>
      </c>
      <c r="B133" s="5" t="s">
        <v>124</v>
      </c>
      <c r="C133" s="5">
        <v>20</v>
      </c>
      <c r="D133" s="5">
        <v>22</v>
      </c>
      <c r="E133" s="12">
        <v>33</v>
      </c>
      <c r="F133" s="6">
        <f>1/COUNTIF(Table4[DESTINATION],B133)</f>
        <v>1</v>
      </c>
      <c r="J133" s="9" t="s">
        <v>111</v>
      </c>
      <c r="K133">
        <v>1</v>
      </c>
      <c r="M133" s="39">
        <v>23</v>
      </c>
    </row>
    <row r="134" spans="1:13" x14ac:dyDescent="0.25">
      <c r="A134" s="4" t="s">
        <v>123</v>
      </c>
      <c r="B134" s="14" t="s">
        <v>125</v>
      </c>
      <c r="C134" s="14">
        <v>23</v>
      </c>
      <c r="D134" s="14">
        <v>26</v>
      </c>
      <c r="E134" s="15">
        <v>38</v>
      </c>
      <c r="F134" s="6">
        <v>1</v>
      </c>
      <c r="J134" s="9" t="s">
        <v>112</v>
      </c>
      <c r="K134">
        <v>1</v>
      </c>
      <c r="M134" s="40">
        <v>36</v>
      </c>
    </row>
    <row r="135" spans="1:13" x14ac:dyDescent="0.25">
      <c r="A135" s="4" t="s">
        <v>123</v>
      </c>
      <c r="B135" s="5" t="s">
        <v>126</v>
      </c>
      <c r="C135" s="5">
        <v>22</v>
      </c>
      <c r="D135" s="5">
        <v>23</v>
      </c>
      <c r="E135" s="12">
        <v>36</v>
      </c>
      <c r="F135" s="6">
        <f>1/COUNTIF(Table4[DESTINATION],B135)</f>
        <v>1</v>
      </c>
      <c r="J135" s="9" t="s">
        <v>330</v>
      </c>
      <c r="K135">
        <v>1</v>
      </c>
      <c r="M135" s="9" t="s">
        <v>31</v>
      </c>
    </row>
    <row r="136" spans="1:13" x14ac:dyDescent="0.25">
      <c r="A136" s="4" t="s">
        <v>123</v>
      </c>
      <c r="B136" s="5" t="s">
        <v>127</v>
      </c>
      <c r="C136" s="5">
        <v>22</v>
      </c>
      <c r="D136" s="5">
        <v>23</v>
      </c>
      <c r="E136" s="12">
        <v>36</v>
      </c>
      <c r="F136" s="6">
        <f>1/COUNTIF(Table4[DESTINATION],B136)</f>
        <v>1</v>
      </c>
      <c r="J136" s="9" t="s">
        <v>393</v>
      </c>
      <c r="K136">
        <v>1</v>
      </c>
      <c r="M136" s="38">
        <v>22</v>
      </c>
    </row>
    <row r="137" spans="1:13" x14ac:dyDescent="0.25">
      <c r="A137" s="4" t="s">
        <v>123</v>
      </c>
      <c r="B137" s="5" t="s">
        <v>128</v>
      </c>
      <c r="C137" s="5">
        <v>23</v>
      </c>
      <c r="D137" s="5">
        <v>26</v>
      </c>
      <c r="E137" s="12">
        <v>38</v>
      </c>
      <c r="F137" s="6">
        <f>1/COUNTIF(Table4[DESTINATION],B137)</f>
        <v>1</v>
      </c>
      <c r="J137" s="8" t="s">
        <v>113</v>
      </c>
      <c r="K137">
        <v>2</v>
      </c>
      <c r="M137" s="39">
        <v>23</v>
      </c>
    </row>
    <row r="138" spans="1:13" x14ac:dyDescent="0.25">
      <c r="A138" s="4" t="s">
        <v>123</v>
      </c>
      <c r="B138" s="5" t="s">
        <v>129</v>
      </c>
      <c r="C138" s="5">
        <v>23</v>
      </c>
      <c r="D138" s="5">
        <v>26</v>
      </c>
      <c r="E138" s="12">
        <v>38</v>
      </c>
      <c r="F138" s="6">
        <f>1/COUNTIF(Table4[DESTINATION],B138)</f>
        <v>1</v>
      </c>
      <c r="J138" s="9" t="s">
        <v>114</v>
      </c>
      <c r="K138">
        <v>1</v>
      </c>
      <c r="M138" s="40">
        <v>36</v>
      </c>
    </row>
    <row r="139" spans="1:13" x14ac:dyDescent="0.25">
      <c r="A139" s="4" t="s">
        <v>123</v>
      </c>
      <c r="B139" s="5" t="s">
        <v>130</v>
      </c>
      <c r="C139" s="5">
        <v>23</v>
      </c>
      <c r="D139" s="5">
        <v>26</v>
      </c>
      <c r="E139" s="12">
        <v>38</v>
      </c>
      <c r="F139" s="6">
        <f>1/COUNTIF(Table4[DESTINATION],B139)</f>
        <v>1</v>
      </c>
      <c r="J139" s="9" t="s">
        <v>330</v>
      </c>
      <c r="K139">
        <v>1</v>
      </c>
      <c r="M139" s="9" t="s">
        <v>32</v>
      </c>
    </row>
    <row r="140" spans="1:13" x14ac:dyDescent="0.25">
      <c r="A140" s="4" t="s">
        <v>123</v>
      </c>
      <c r="B140" s="5" t="s">
        <v>131</v>
      </c>
      <c r="C140" s="5">
        <v>20</v>
      </c>
      <c r="D140" s="5">
        <v>22</v>
      </c>
      <c r="E140" s="12">
        <v>33</v>
      </c>
      <c r="F140" s="6">
        <f>1/COUNTIF(Table4[DESTINATION],B140)</f>
        <v>1</v>
      </c>
      <c r="J140" s="8" t="s">
        <v>115</v>
      </c>
      <c r="K140">
        <v>5</v>
      </c>
      <c r="M140" s="38">
        <v>23</v>
      </c>
    </row>
    <row r="141" spans="1:13" x14ac:dyDescent="0.25">
      <c r="A141" s="4" t="s">
        <v>123</v>
      </c>
      <c r="B141" s="5" t="s">
        <v>132</v>
      </c>
      <c r="C141" s="5">
        <v>22</v>
      </c>
      <c r="D141" s="5">
        <v>23</v>
      </c>
      <c r="E141" s="12">
        <v>36</v>
      </c>
      <c r="F141" s="6">
        <f>1/COUNTIF(Table4[DESTINATION],B141)</f>
        <v>1</v>
      </c>
      <c r="J141" s="9" t="s">
        <v>116</v>
      </c>
      <c r="K141">
        <v>1</v>
      </c>
      <c r="M141" s="39">
        <v>26</v>
      </c>
    </row>
    <row r="142" spans="1:13" x14ac:dyDescent="0.25">
      <c r="A142" s="4" t="s">
        <v>123</v>
      </c>
      <c r="B142" s="5" t="s">
        <v>133</v>
      </c>
      <c r="C142" s="5">
        <v>20</v>
      </c>
      <c r="D142" s="5">
        <v>22</v>
      </c>
      <c r="E142" s="12">
        <v>33</v>
      </c>
      <c r="F142" s="6">
        <f>1/COUNTIF(Table4[DESTINATION],B142)</f>
        <v>1</v>
      </c>
      <c r="J142" s="9" t="s">
        <v>117</v>
      </c>
      <c r="K142">
        <v>1</v>
      </c>
      <c r="M142" s="40">
        <v>38</v>
      </c>
    </row>
    <row r="143" spans="1:13" x14ac:dyDescent="0.25">
      <c r="A143" s="4" t="s">
        <v>123</v>
      </c>
      <c r="B143" s="5" t="s">
        <v>134</v>
      </c>
      <c r="C143" s="5">
        <v>20</v>
      </c>
      <c r="D143" s="5">
        <v>22</v>
      </c>
      <c r="E143" s="12">
        <v>33</v>
      </c>
      <c r="F143" s="6">
        <f>1/COUNTIF(Table4[DESTINATION],B143)</f>
        <v>1</v>
      </c>
      <c r="J143" s="9" t="s">
        <v>118</v>
      </c>
      <c r="K143">
        <v>1</v>
      </c>
      <c r="M143" s="9" t="s">
        <v>33</v>
      </c>
    </row>
    <row r="144" spans="1:13" x14ac:dyDescent="0.25">
      <c r="A144" s="4" t="s">
        <v>123</v>
      </c>
      <c r="B144" s="5" t="s">
        <v>135</v>
      </c>
      <c r="C144" s="5">
        <v>18</v>
      </c>
      <c r="D144" s="5">
        <v>20</v>
      </c>
      <c r="E144" s="12">
        <v>31</v>
      </c>
      <c r="F144" s="6">
        <f>1/COUNTIF(Table4[DESTINATION],B144)</f>
        <v>1</v>
      </c>
      <c r="J144" s="9" t="s">
        <v>119</v>
      </c>
      <c r="K144">
        <v>1</v>
      </c>
      <c r="M144" s="38">
        <v>22</v>
      </c>
    </row>
    <row r="145" spans="1:13" x14ac:dyDescent="0.25">
      <c r="A145" s="4" t="s">
        <v>123</v>
      </c>
      <c r="B145" s="5" t="s">
        <v>136</v>
      </c>
      <c r="C145" s="5">
        <v>20</v>
      </c>
      <c r="D145" s="5">
        <v>22</v>
      </c>
      <c r="E145" s="12">
        <v>33</v>
      </c>
      <c r="F145" s="6">
        <f>1/COUNTIF(Table4[DESTINATION],B145)</f>
        <v>1</v>
      </c>
      <c r="J145" s="9" t="s">
        <v>330</v>
      </c>
      <c r="K145">
        <v>1</v>
      </c>
      <c r="M145" s="39">
        <v>23</v>
      </c>
    </row>
    <row r="146" spans="1:13" x14ac:dyDescent="0.25">
      <c r="A146" s="4" t="s">
        <v>137</v>
      </c>
      <c r="B146" s="5" t="s">
        <v>388</v>
      </c>
      <c r="C146" s="5">
        <v>16</v>
      </c>
      <c r="D146" s="5">
        <v>19</v>
      </c>
      <c r="E146" s="12">
        <v>28</v>
      </c>
      <c r="F146" s="6">
        <v>1</v>
      </c>
      <c r="J146" s="8" t="s">
        <v>120</v>
      </c>
      <c r="K146">
        <v>3</v>
      </c>
      <c r="M146" s="40">
        <v>36</v>
      </c>
    </row>
    <row r="147" spans="1:13" x14ac:dyDescent="0.25">
      <c r="A147" s="4" t="s">
        <v>137</v>
      </c>
      <c r="B147" s="5" t="s">
        <v>138</v>
      </c>
      <c r="C147" s="5">
        <v>18</v>
      </c>
      <c r="D147" s="5">
        <v>20</v>
      </c>
      <c r="E147" s="12">
        <v>31</v>
      </c>
      <c r="F147" s="6">
        <f>1/COUNTIF(Table4[DESTINATION],B147)</f>
        <v>1</v>
      </c>
      <c r="J147" s="9" t="s">
        <v>121</v>
      </c>
      <c r="K147">
        <v>1</v>
      </c>
      <c r="M147" s="9" t="s">
        <v>34</v>
      </c>
    </row>
    <row r="148" spans="1:13" x14ac:dyDescent="0.25">
      <c r="A148" s="4" t="s">
        <v>137</v>
      </c>
      <c r="B148" s="14" t="s">
        <v>139</v>
      </c>
      <c r="C148" s="14">
        <v>20</v>
      </c>
      <c r="D148" s="14">
        <v>22</v>
      </c>
      <c r="E148" s="15">
        <v>33</v>
      </c>
      <c r="F148" s="6">
        <v>1</v>
      </c>
      <c r="J148" s="9" t="s">
        <v>122</v>
      </c>
      <c r="K148">
        <v>1</v>
      </c>
      <c r="M148" s="38">
        <v>22</v>
      </c>
    </row>
    <row r="149" spans="1:13" x14ac:dyDescent="0.25">
      <c r="A149" s="4" t="s">
        <v>137</v>
      </c>
      <c r="B149" s="5" t="s">
        <v>140</v>
      </c>
      <c r="C149" s="5">
        <v>22</v>
      </c>
      <c r="D149" s="5">
        <v>23</v>
      </c>
      <c r="E149" s="12">
        <v>36</v>
      </c>
      <c r="F149" s="6">
        <f>1/COUNTIF(Table4[DESTINATION],B149)</f>
        <v>1</v>
      </c>
      <c r="J149" s="9" t="s">
        <v>330</v>
      </c>
      <c r="K149">
        <v>1</v>
      </c>
      <c r="M149" s="39">
        <v>23</v>
      </c>
    </row>
    <row r="150" spans="1:13" x14ac:dyDescent="0.25">
      <c r="A150" s="4" t="s">
        <v>137</v>
      </c>
      <c r="B150" s="5" t="s">
        <v>488</v>
      </c>
      <c r="C150" s="5">
        <v>20</v>
      </c>
      <c r="D150" s="5">
        <v>22</v>
      </c>
      <c r="E150" s="12">
        <v>33</v>
      </c>
      <c r="F150" s="6">
        <f>1/COUNTIF(Table4[DESTINATION],B150)</f>
        <v>1</v>
      </c>
      <c r="J150" s="8" t="s">
        <v>123</v>
      </c>
      <c r="K150">
        <v>14</v>
      </c>
      <c r="M150" s="40">
        <v>36</v>
      </c>
    </row>
    <row r="151" spans="1:13" x14ac:dyDescent="0.25">
      <c r="A151" s="4" t="s">
        <v>137</v>
      </c>
      <c r="B151" s="5" t="s">
        <v>141</v>
      </c>
      <c r="C151" s="5">
        <v>18</v>
      </c>
      <c r="D151" s="5">
        <v>20</v>
      </c>
      <c r="E151" s="12">
        <v>31</v>
      </c>
      <c r="F151" s="6">
        <f>1/COUNTIF(Table4[DESTINATION],B151)</f>
        <v>1</v>
      </c>
      <c r="J151" s="9" t="s">
        <v>124</v>
      </c>
      <c r="K151">
        <v>1</v>
      </c>
      <c r="M151" s="9" t="s">
        <v>35</v>
      </c>
    </row>
    <row r="152" spans="1:13" x14ac:dyDescent="0.25">
      <c r="A152" s="4" t="s">
        <v>137</v>
      </c>
      <c r="B152" s="5" t="s">
        <v>259</v>
      </c>
      <c r="C152" s="5">
        <v>22</v>
      </c>
      <c r="D152" s="5">
        <v>23</v>
      </c>
      <c r="E152" s="12">
        <v>36</v>
      </c>
      <c r="F152" s="6">
        <v>1</v>
      </c>
      <c r="J152" s="9" t="s">
        <v>125</v>
      </c>
      <c r="K152">
        <v>1</v>
      </c>
      <c r="M152" s="38">
        <v>23</v>
      </c>
    </row>
    <row r="153" spans="1:13" x14ac:dyDescent="0.25">
      <c r="A153" s="4" t="s">
        <v>137</v>
      </c>
      <c r="B153" s="5" t="s">
        <v>66</v>
      </c>
      <c r="C153" s="5">
        <v>23</v>
      </c>
      <c r="D153" s="5">
        <v>26</v>
      </c>
      <c r="E153" s="12">
        <v>38</v>
      </c>
      <c r="F153" s="6">
        <v>1</v>
      </c>
      <c r="J153" s="9" t="s">
        <v>126</v>
      </c>
      <c r="K153">
        <v>1</v>
      </c>
      <c r="M153" s="39">
        <v>26</v>
      </c>
    </row>
    <row r="154" spans="1:13" x14ac:dyDescent="0.25">
      <c r="A154" s="4" t="s">
        <v>137</v>
      </c>
      <c r="B154" s="5" t="s">
        <v>142</v>
      </c>
      <c r="C154" s="5">
        <v>20</v>
      </c>
      <c r="D154" s="5">
        <v>22</v>
      </c>
      <c r="E154" s="12">
        <v>33</v>
      </c>
      <c r="F154" s="6">
        <f>1/COUNTIF(Table4[DESTINATION],B154)</f>
        <v>1</v>
      </c>
      <c r="J154" s="9" t="s">
        <v>127</v>
      </c>
      <c r="K154">
        <v>1</v>
      </c>
      <c r="M154" s="40">
        <v>38</v>
      </c>
    </row>
    <row r="155" spans="1:13" x14ac:dyDescent="0.25">
      <c r="A155" s="4" t="s">
        <v>143</v>
      </c>
      <c r="B155" s="5" t="s">
        <v>388</v>
      </c>
      <c r="C155" s="5">
        <v>16</v>
      </c>
      <c r="D155" s="5">
        <v>19</v>
      </c>
      <c r="E155" s="12">
        <v>28</v>
      </c>
      <c r="F155" s="6">
        <v>1</v>
      </c>
      <c r="J155" s="9" t="s">
        <v>128</v>
      </c>
      <c r="K155">
        <v>1</v>
      </c>
      <c r="M155" s="9" t="s">
        <v>36</v>
      </c>
    </row>
    <row r="156" spans="1:13" x14ac:dyDescent="0.25">
      <c r="A156" s="4" t="s">
        <v>143</v>
      </c>
      <c r="B156" s="5" t="s">
        <v>144</v>
      </c>
      <c r="C156" s="5">
        <v>23</v>
      </c>
      <c r="D156" s="5">
        <v>26</v>
      </c>
      <c r="E156" s="12">
        <v>38</v>
      </c>
      <c r="F156" s="6">
        <v>1</v>
      </c>
      <c r="J156" s="9" t="s">
        <v>129</v>
      </c>
      <c r="K156">
        <v>1</v>
      </c>
      <c r="M156" s="38">
        <v>22</v>
      </c>
    </row>
    <row r="157" spans="1:13" x14ac:dyDescent="0.25">
      <c r="A157" s="4" t="s">
        <v>143</v>
      </c>
      <c r="B157" s="5" t="s">
        <v>145</v>
      </c>
      <c r="C157" s="5">
        <v>22</v>
      </c>
      <c r="D157" s="5">
        <v>23</v>
      </c>
      <c r="E157" s="12">
        <v>36</v>
      </c>
      <c r="F157" s="6">
        <v>1</v>
      </c>
      <c r="J157" s="9" t="s">
        <v>130</v>
      </c>
      <c r="K157">
        <v>1</v>
      </c>
      <c r="M157" s="39">
        <v>23</v>
      </c>
    </row>
    <row r="158" spans="1:13" x14ac:dyDescent="0.25">
      <c r="A158" s="4" t="s">
        <v>143</v>
      </c>
      <c r="B158" s="14" t="s">
        <v>239</v>
      </c>
      <c r="C158" s="14">
        <v>20</v>
      </c>
      <c r="D158" s="14">
        <v>22</v>
      </c>
      <c r="E158" s="15">
        <v>33</v>
      </c>
      <c r="F158" s="6">
        <v>1</v>
      </c>
      <c r="J158" s="9" t="s">
        <v>131</v>
      </c>
      <c r="K158">
        <v>1</v>
      </c>
      <c r="M158" s="40">
        <v>36</v>
      </c>
    </row>
    <row r="159" spans="1:13" x14ac:dyDescent="0.25">
      <c r="A159" s="4" t="s">
        <v>146</v>
      </c>
      <c r="B159" s="5" t="s">
        <v>388</v>
      </c>
      <c r="C159" s="5">
        <v>16</v>
      </c>
      <c r="D159" s="5">
        <v>19</v>
      </c>
      <c r="E159" s="12">
        <v>28</v>
      </c>
      <c r="F159" s="6">
        <v>1</v>
      </c>
      <c r="J159" s="9" t="s">
        <v>330</v>
      </c>
      <c r="K159">
        <v>1</v>
      </c>
      <c r="M159" s="9" t="s">
        <v>37</v>
      </c>
    </row>
    <row r="160" spans="1:13" x14ac:dyDescent="0.25">
      <c r="A160" s="4" t="s">
        <v>146</v>
      </c>
      <c r="B160" s="5" t="s">
        <v>147</v>
      </c>
      <c r="C160" s="5">
        <v>20</v>
      </c>
      <c r="D160" s="5">
        <v>22</v>
      </c>
      <c r="E160" s="12">
        <v>33</v>
      </c>
      <c r="F160" s="6">
        <f>1/COUNTIF(Table4[DESTINATION],B160)</f>
        <v>1</v>
      </c>
      <c r="J160" s="9" t="s">
        <v>132</v>
      </c>
      <c r="K160">
        <v>1</v>
      </c>
      <c r="M160" s="38">
        <v>22</v>
      </c>
    </row>
    <row r="161" spans="1:13" x14ac:dyDescent="0.25">
      <c r="A161" s="4" t="s">
        <v>146</v>
      </c>
      <c r="B161" s="5" t="s">
        <v>148</v>
      </c>
      <c r="C161" s="5">
        <v>18</v>
      </c>
      <c r="D161" s="5">
        <v>20</v>
      </c>
      <c r="E161" s="12">
        <v>31</v>
      </c>
      <c r="F161" s="6">
        <v>1</v>
      </c>
      <c r="J161" s="9" t="s">
        <v>133</v>
      </c>
      <c r="K161">
        <v>1</v>
      </c>
      <c r="M161" s="39">
        <v>23</v>
      </c>
    </row>
    <row r="162" spans="1:13" x14ac:dyDescent="0.25">
      <c r="A162" s="4" t="s">
        <v>146</v>
      </c>
      <c r="B162" s="14" t="s">
        <v>149</v>
      </c>
      <c r="C162" s="14">
        <v>20</v>
      </c>
      <c r="D162" s="14">
        <v>22</v>
      </c>
      <c r="E162" s="15">
        <v>33</v>
      </c>
      <c r="F162" s="6">
        <f>1/COUNTIF(Table4[DESTINATION],B162)</f>
        <v>1</v>
      </c>
      <c r="J162" s="9" t="s">
        <v>134</v>
      </c>
      <c r="K162">
        <v>1</v>
      </c>
      <c r="M162" s="40">
        <v>36</v>
      </c>
    </row>
    <row r="163" spans="1:13" x14ac:dyDescent="0.25">
      <c r="A163" s="4" t="s">
        <v>146</v>
      </c>
      <c r="B163" s="5" t="s">
        <v>150</v>
      </c>
      <c r="C163" s="5">
        <v>18</v>
      </c>
      <c r="D163" s="5">
        <v>20</v>
      </c>
      <c r="E163" s="12">
        <v>31</v>
      </c>
      <c r="F163" s="6">
        <f>1/COUNTIF(Table4[DESTINATION],B163)</f>
        <v>1</v>
      </c>
      <c r="J163" s="9" t="s">
        <v>135</v>
      </c>
      <c r="K163">
        <v>1</v>
      </c>
      <c r="M163" s="9" t="s">
        <v>38</v>
      </c>
    </row>
    <row r="164" spans="1:13" x14ac:dyDescent="0.25">
      <c r="A164" s="4" t="s">
        <v>146</v>
      </c>
      <c r="B164" s="5" t="s">
        <v>151</v>
      </c>
      <c r="C164" s="5">
        <v>22</v>
      </c>
      <c r="D164" s="5">
        <v>23</v>
      </c>
      <c r="E164" s="12">
        <v>36</v>
      </c>
      <c r="F164" s="6">
        <f>1/COUNTIF(Table4[DESTINATION],B164)</f>
        <v>1</v>
      </c>
      <c r="J164" s="9" t="s">
        <v>136</v>
      </c>
      <c r="K164">
        <v>1</v>
      </c>
      <c r="M164" s="38">
        <v>22</v>
      </c>
    </row>
    <row r="165" spans="1:13" x14ac:dyDescent="0.25">
      <c r="A165" s="4" t="s">
        <v>146</v>
      </c>
      <c r="B165" s="5" t="s">
        <v>152</v>
      </c>
      <c r="C165" s="5">
        <v>18</v>
      </c>
      <c r="D165" s="5">
        <v>20</v>
      </c>
      <c r="E165" s="12">
        <v>31</v>
      </c>
      <c r="F165" s="6">
        <f>1/COUNTIF(Table4[DESTINATION],B165)</f>
        <v>1</v>
      </c>
      <c r="J165" s="8" t="s">
        <v>137</v>
      </c>
      <c r="K165">
        <v>9</v>
      </c>
      <c r="M165" s="39">
        <v>23</v>
      </c>
    </row>
    <row r="166" spans="1:13" x14ac:dyDescent="0.25">
      <c r="A166" s="4" t="s">
        <v>146</v>
      </c>
      <c r="B166" s="5" t="s">
        <v>153</v>
      </c>
      <c r="C166" s="5">
        <v>16</v>
      </c>
      <c r="D166" s="5">
        <v>19</v>
      </c>
      <c r="E166" s="12">
        <v>28</v>
      </c>
      <c r="F166" s="6">
        <f>1/COUNTIF(Table4[DESTINATION],B166)</f>
        <v>1</v>
      </c>
      <c r="J166" s="9" t="s">
        <v>138</v>
      </c>
      <c r="K166">
        <v>1</v>
      </c>
      <c r="M166" s="40">
        <v>36</v>
      </c>
    </row>
    <row r="167" spans="1:13" x14ac:dyDescent="0.25">
      <c r="A167" s="4" t="s">
        <v>146</v>
      </c>
      <c r="B167" s="5" t="s">
        <v>154</v>
      </c>
      <c r="C167" s="5">
        <v>22</v>
      </c>
      <c r="D167" s="5">
        <v>23</v>
      </c>
      <c r="E167" s="12">
        <v>36</v>
      </c>
      <c r="F167" s="6">
        <f>1/COUNTIF(Table4[DESTINATION],B167)</f>
        <v>1</v>
      </c>
      <c r="J167" s="9" t="s">
        <v>139</v>
      </c>
      <c r="K167">
        <v>1</v>
      </c>
      <c r="M167" s="9" t="s">
        <v>39</v>
      </c>
    </row>
    <row r="168" spans="1:13" x14ac:dyDescent="0.25">
      <c r="A168" s="4" t="s">
        <v>146</v>
      </c>
      <c r="B168" s="5" t="s">
        <v>394</v>
      </c>
      <c r="C168" s="5">
        <v>20</v>
      </c>
      <c r="D168" s="5">
        <v>22</v>
      </c>
      <c r="E168" s="12">
        <v>33</v>
      </c>
      <c r="F168" s="6">
        <f>1/COUNTIF(Table4[DESTINATION],B168)</f>
        <v>1</v>
      </c>
      <c r="J168" s="9" t="s">
        <v>140</v>
      </c>
      <c r="K168">
        <v>1</v>
      </c>
      <c r="M168" s="38">
        <v>23</v>
      </c>
    </row>
    <row r="169" spans="1:13" x14ac:dyDescent="0.25">
      <c r="A169" s="4" t="s">
        <v>146</v>
      </c>
      <c r="B169" s="5" t="s">
        <v>155</v>
      </c>
      <c r="C169" s="5">
        <v>16</v>
      </c>
      <c r="D169" s="5">
        <v>19</v>
      </c>
      <c r="E169" s="12">
        <v>28</v>
      </c>
      <c r="F169" s="6">
        <f>1/COUNTIF(Table4[DESTINATION],B169)</f>
        <v>1</v>
      </c>
      <c r="J169" s="9" t="s">
        <v>488</v>
      </c>
      <c r="K169">
        <v>1</v>
      </c>
      <c r="M169" s="39">
        <v>26</v>
      </c>
    </row>
    <row r="170" spans="1:13" x14ac:dyDescent="0.25">
      <c r="A170" s="4" t="s">
        <v>146</v>
      </c>
      <c r="B170" s="5" t="s">
        <v>156</v>
      </c>
      <c r="C170" s="5">
        <v>20</v>
      </c>
      <c r="D170" s="5">
        <v>22</v>
      </c>
      <c r="E170" s="12">
        <v>33</v>
      </c>
      <c r="F170" s="6">
        <f>1/COUNTIF(Table4[DESTINATION],B170)</f>
        <v>1</v>
      </c>
      <c r="J170" s="9" t="s">
        <v>141</v>
      </c>
      <c r="K170">
        <v>1</v>
      </c>
      <c r="M170" s="40">
        <v>38</v>
      </c>
    </row>
    <row r="171" spans="1:13" x14ac:dyDescent="0.25">
      <c r="A171" s="4" t="s">
        <v>157</v>
      </c>
      <c r="B171" s="5" t="s">
        <v>388</v>
      </c>
      <c r="C171" s="5">
        <v>16</v>
      </c>
      <c r="D171" s="5">
        <v>19</v>
      </c>
      <c r="E171" s="12">
        <v>28</v>
      </c>
      <c r="F171" s="6">
        <v>1</v>
      </c>
      <c r="J171" s="9" t="s">
        <v>259</v>
      </c>
      <c r="K171">
        <v>1</v>
      </c>
      <c r="M171" s="9" t="s">
        <v>40</v>
      </c>
    </row>
    <row r="172" spans="1:13" x14ac:dyDescent="0.25">
      <c r="A172" s="4" t="s">
        <v>157</v>
      </c>
      <c r="B172" s="5" t="s">
        <v>158</v>
      </c>
      <c r="C172" s="5">
        <v>22</v>
      </c>
      <c r="D172" s="5">
        <v>23</v>
      </c>
      <c r="E172" s="12">
        <v>36</v>
      </c>
      <c r="F172" s="6">
        <f>1/COUNTIF(Table4[DESTINATION],B172)</f>
        <v>1</v>
      </c>
      <c r="J172" s="9" t="s">
        <v>66</v>
      </c>
      <c r="K172">
        <v>1</v>
      </c>
      <c r="M172" s="38">
        <v>22</v>
      </c>
    </row>
    <row r="173" spans="1:13" x14ac:dyDescent="0.25">
      <c r="A173" s="4" t="s">
        <v>157</v>
      </c>
      <c r="B173" s="5" t="s">
        <v>159</v>
      </c>
      <c r="C173" s="5">
        <v>23</v>
      </c>
      <c r="D173" s="5">
        <v>26</v>
      </c>
      <c r="E173" s="12">
        <v>38</v>
      </c>
      <c r="F173" s="6">
        <v>1</v>
      </c>
      <c r="J173" s="9" t="s">
        <v>142</v>
      </c>
      <c r="K173">
        <v>1</v>
      </c>
      <c r="M173" s="39">
        <v>23</v>
      </c>
    </row>
    <row r="174" spans="1:13" x14ac:dyDescent="0.25">
      <c r="A174" s="4" t="s">
        <v>157</v>
      </c>
      <c r="B174" s="5" t="s">
        <v>219</v>
      </c>
      <c r="C174" s="5">
        <v>20</v>
      </c>
      <c r="D174" s="5">
        <v>22</v>
      </c>
      <c r="E174" s="12">
        <v>33</v>
      </c>
      <c r="F174" s="6">
        <v>1</v>
      </c>
      <c r="J174" s="9" t="s">
        <v>330</v>
      </c>
      <c r="K174">
        <v>1</v>
      </c>
      <c r="M174" s="40">
        <v>36</v>
      </c>
    </row>
    <row r="175" spans="1:13" x14ac:dyDescent="0.25">
      <c r="A175" s="4" t="s">
        <v>160</v>
      </c>
      <c r="B175" s="5" t="s">
        <v>388</v>
      </c>
      <c r="C175" s="5">
        <v>16</v>
      </c>
      <c r="D175" s="5">
        <v>19</v>
      </c>
      <c r="E175" s="12">
        <v>28</v>
      </c>
      <c r="F175" s="6">
        <v>1</v>
      </c>
      <c r="J175" s="8" t="s">
        <v>143</v>
      </c>
      <c r="K175">
        <v>4</v>
      </c>
      <c r="M175" s="9" t="s">
        <v>41</v>
      </c>
    </row>
    <row r="176" spans="1:13" x14ac:dyDescent="0.25">
      <c r="A176" s="4" t="s">
        <v>160</v>
      </c>
      <c r="B176" s="5" t="s">
        <v>161</v>
      </c>
      <c r="C176" s="5">
        <v>20</v>
      </c>
      <c r="D176" s="5">
        <v>22</v>
      </c>
      <c r="E176" s="12">
        <v>33</v>
      </c>
      <c r="F176" s="6">
        <f>1/COUNTIF(Table4[DESTINATION],B176)</f>
        <v>1</v>
      </c>
      <c r="J176" s="9" t="s">
        <v>144</v>
      </c>
      <c r="K176">
        <v>1</v>
      </c>
      <c r="M176" s="38">
        <v>22</v>
      </c>
    </row>
    <row r="177" spans="1:13" x14ac:dyDescent="0.25">
      <c r="A177" s="4" t="s">
        <v>160</v>
      </c>
      <c r="B177" s="14" t="s">
        <v>162</v>
      </c>
      <c r="C177" s="14">
        <v>22</v>
      </c>
      <c r="D177" s="14">
        <v>23</v>
      </c>
      <c r="E177" s="15">
        <v>36</v>
      </c>
      <c r="F177" s="6">
        <v>1</v>
      </c>
      <c r="J177" s="9" t="s">
        <v>145</v>
      </c>
      <c r="K177">
        <v>1</v>
      </c>
      <c r="M177" s="39">
        <v>23</v>
      </c>
    </row>
    <row r="178" spans="1:13" x14ac:dyDescent="0.25">
      <c r="A178" s="4" t="s">
        <v>163</v>
      </c>
      <c r="B178" s="5" t="s">
        <v>388</v>
      </c>
      <c r="C178" s="5">
        <v>16</v>
      </c>
      <c r="D178" s="5">
        <v>19</v>
      </c>
      <c r="E178" s="12">
        <v>28</v>
      </c>
      <c r="F178" s="6">
        <v>1</v>
      </c>
      <c r="J178" s="9" t="s">
        <v>330</v>
      </c>
      <c r="K178">
        <v>1</v>
      </c>
      <c r="M178" s="40">
        <v>36</v>
      </c>
    </row>
    <row r="179" spans="1:13" x14ac:dyDescent="0.25">
      <c r="A179" s="4" t="s">
        <v>163</v>
      </c>
      <c r="B179" s="5" t="s">
        <v>164</v>
      </c>
      <c r="C179" s="5">
        <v>16</v>
      </c>
      <c r="D179" s="5">
        <v>19</v>
      </c>
      <c r="E179" s="12">
        <v>28</v>
      </c>
      <c r="F179" s="6">
        <f>1/COUNTIF(Table4[DESTINATION],B179)</f>
        <v>1</v>
      </c>
      <c r="J179" s="9" t="s">
        <v>239</v>
      </c>
      <c r="K179">
        <v>1</v>
      </c>
      <c r="M179" s="9" t="s">
        <v>42</v>
      </c>
    </row>
    <row r="180" spans="1:13" x14ac:dyDescent="0.25">
      <c r="A180" s="4" t="s">
        <v>163</v>
      </c>
      <c r="B180" s="5" t="s">
        <v>165</v>
      </c>
      <c r="C180" s="5">
        <v>16</v>
      </c>
      <c r="D180" s="5">
        <v>19</v>
      </c>
      <c r="E180" s="12">
        <v>28</v>
      </c>
      <c r="F180" s="6">
        <v>1</v>
      </c>
      <c r="J180" s="8" t="s">
        <v>146</v>
      </c>
      <c r="K180">
        <v>12</v>
      </c>
      <c r="M180" s="38">
        <v>20</v>
      </c>
    </row>
    <row r="181" spans="1:13" x14ac:dyDescent="0.25">
      <c r="A181" s="4" t="s">
        <v>163</v>
      </c>
      <c r="B181" s="14" t="s">
        <v>395</v>
      </c>
      <c r="C181" s="14">
        <v>16</v>
      </c>
      <c r="D181" s="14">
        <v>19</v>
      </c>
      <c r="E181" s="15">
        <v>28</v>
      </c>
      <c r="F181" s="6">
        <f>1/COUNTIF(Table4[DESTINATION],B181)</f>
        <v>1</v>
      </c>
      <c r="J181" s="9" t="s">
        <v>147</v>
      </c>
      <c r="K181">
        <v>1</v>
      </c>
      <c r="M181" s="39">
        <v>22</v>
      </c>
    </row>
    <row r="182" spans="1:13" x14ac:dyDescent="0.25">
      <c r="A182" s="4" t="s">
        <v>166</v>
      </c>
      <c r="B182" s="5" t="s">
        <v>388</v>
      </c>
      <c r="C182" s="5">
        <v>16</v>
      </c>
      <c r="D182" s="5">
        <v>19</v>
      </c>
      <c r="E182" s="12">
        <v>28</v>
      </c>
      <c r="F182" s="6">
        <v>1</v>
      </c>
      <c r="J182" s="9" t="s">
        <v>148</v>
      </c>
      <c r="K182">
        <v>1</v>
      </c>
      <c r="M182" s="40">
        <v>33</v>
      </c>
    </row>
    <row r="183" spans="1:13" x14ac:dyDescent="0.25">
      <c r="A183" s="4" t="s">
        <v>166</v>
      </c>
      <c r="B183" s="5" t="s">
        <v>396</v>
      </c>
      <c r="C183" s="5">
        <v>20</v>
      </c>
      <c r="D183" s="5">
        <v>22</v>
      </c>
      <c r="E183" s="12">
        <v>33</v>
      </c>
      <c r="F183" s="6">
        <f>1/COUNTIF(Table4[DESTINATION],B183)</f>
        <v>1</v>
      </c>
      <c r="J183" s="9" t="s">
        <v>149</v>
      </c>
      <c r="K183">
        <v>1</v>
      </c>
      <c r="M183" s="9" t="s">
        <v>43</v>
      </c>
    </row>
    <row r="184" spans="1:13" x14ac:dyDescent="0.25">
      <c r="A184" s="4" t="s">
        <v>166</v>
      </c>
      <c r="B184" s="14" t="s">
        <v>167</v>
      </c>
      <c r="C184" s="14">
        <v>18</v>
      </c>
      <c r="D184" s="14">
        <v>20</v>
      </c>
      <c r="E184" s="15">
        <v>31</v>
      </c>
      <c r="F184" s="6">
        <v>1</v>
      </c>
      <c r="J184" s="9" t="s">
        <v>150</v>
      </c>
      <c r="K184">
        <v>1</v>
      </c>
      <c r="M184" s="38">
        <v>20</v>
      </c>
    </row>
    <row r="185" spans="1:13" x14ac:dyDescent="0.25">
      <c r="A185" s="4" t="s">
        <v>166</v>
      </c>
      <c r="B185" s="5" t="s">
        <v>168</v>
      </c>
      <c r="C185" s="5">
        <v>20</v>
      </c>
      <c r="D185" s="5">
        <v>22</v>
      </c>
      <c r="E185" s="12">
        <v>33</v>
      </c>
      <c r="F185" s="6">
        <f>1/COUNTIF(Table4[DESTINATION],B185)</f>
        <v>1</v>
      </c>
      <c r="J185" s="9" t="s">
        <v>151</v>
      </c>
      <c r="K185">
        <v>1</v>
      </c>
      <c r="M185" s="39">
        <v>22</v>
      </c>
    </row>
    <row r="186" spans="1:13" x14ac:dyDescent="0.25">
      <c r="A186" s="4" t="s">
        <v>166</v>
      </c>
      <c r="B186" s="5" t="s">
        <v>169</v>
      </c>
      <c r="C186" s="5">
        <v>18</v>
      </c>
      <c r="D186" s="5">
        <v>20</v>
      </c>
      <c r="E186" s="12">
        <v>31</v>
      </c>
      <c r="F186" s="6">
        <f>1/COUNTIF(Table4[DESTINATION],B186)</f>
        <v>1</v>
      </c>
      <c r="J186" s="9" t="s">
        <v>152</v>
      </c>
      <c r="K186">
        <v>1</v>
      </c>
      <c r="M186" s="40">
        <v>33</v>
      </c>
    </row>
    <row r="187" spans="1:13" x14ac:dyDescent="0.25">
      <c r="A187" s="4" t="s">
        <v>170</v>
      </c>
      <c r="B187" s="5" t="s">
        <v>388</v>
      </c>
      <c r="C187" s="5">
        <v>16</v>
      </c>
      <c r="D187" s="5">
        <v>19</v>
      </c>
      <c r="E187" s="12">
        <v>28</v>
      </c>
      <c r="F187" s="6">
        <v>1</v>
      </c>
      <c r="J187" s="9" t="s">
        <v>153</v>
      </c>
      <c r="K187">
        <v>1</v>
      </c>
      <c r="M187" s="9" t="s">
        <v>44</v>
      </c>
    </row>
    <row r="188" spans="1:13" x14ac:dyDescent="0.25">
      <c r="A188" s="4" t="s">
        <v>170</v>
      </c>
      <c r="B188" s="14" t="s">
        <v>397</v>
      </c>
      <c r="C188" s="14">
        <v>20</v>
      </c>
      <c r="D188" s="14">
        <v>22</v>
      </c>
      <c r="E188" s="15">
        <v>33</v>
      </c>
      <c r="F188" s="6">
        <f>1/COUNTIF(Table4[DESTINATION],B188)</f>
        <v>1</v>
      </c>
      <c r="J188" s="9" t="s">
        <v>330</v>
      </c>
      <c r="K188">
        <v>1</v>
      </c>
      <c r="M188" s="38">
        <v>22</v>
      </c>
    </row>
    <row r="189" spans="1:13" x14ac:dyDescent="0.25">
      <c r="A189" s="4" t="s">
        <v>170</v>
      </c>
      <c r="B189" s="5" t="s">
        <v>171</v>
      </c>
      <c r="C189" s="5">
        <v>18</v>
      </c>
      <c r="D189" s="5">
        <v>20</v>
      </c>
      <c r="E189" s="12">
        <v>31</v>
      </c>
      <c r="F189" s="6">
        <v>1</v>
      </c>
      <c r="J189" s="9" t="s">
        <v>154</v>
      </c>
      <c r="K189">
        <v>1</v>
      </c>
      <c r="M189" s="39">
        <v>23</v>
      </c>
    </row>
    <row r="190" spans="1:13" x14ac:dyDescent="0.25">
      <c r="A190" s="4" t="s">
        <v>170</v>
      </c>
      <c r="B190" s="5" t="s">
        <v>172</v>
      </c>
      <c r="C190" s="5">
        <v>20</v>
      </c>
      <c r="D190" s="5">
        <v>22</v>
      </c>
      <c r="E190" s="12">
        <v>33</v>
      </c>
      <c r="F190" s="6">
        <f>1/COUNTIF(Table4[DESTINATION],B190)</f>
        <v>1</v>
      </c>
      <c r="J190" s="9" t="s">
        <v>155</v>
      </c>
      <c r="K190">
        <v>1</v>
      </c>
      <c r="M190" s="40">
        <v>36</v>
      </c>
    </row>
    <row r="191" spans="1:13" x14ac:dyDescent="0.25">
      <c r="A191" s="4" t="s">
        <v>170</v>
      </c>
      <c r="B191" s="5" t="s">
        <v>173</v>
      </c>
      <c r="C191" s="5">
        <v>20</v>
      </c>
      <c r="D191" s="5">
        <v>22</v>
      </c>
      <c r="E191" s="12">
        <v>33</v>
      </c>
      <c r="F191" s="6">
        <f>1/COUNTIF(Table4[DESTINATION],B191)</f>
        <v>1</v>
      </c>
      <c r="J191" s="9" t="s">
        <v>156</v>
      </c>
      <c r="K191">
        <v>1</v>
      </c>
      <c r="M191" s="9" t="s">
        <v>389</v>
      </c>
    </row>
    <row r="192" spans="1:13" x14ac:dyDescent="0.25">
      <c r="A192" s="4" t="s">
        <v>170</v>
      </c>
      <c r="B192" s="5" t="s">
        <v>183</v>
      </c>
      <c r="C192" s="5">
        <v>18</v>
      </c>
      <c r="D192" s="5">
        <v>20</v>
      </c>
      <c r="E192" s="12">
        <v>31</v>
      </c>
      <c r="F192" s="6">
        <v>1</v>
      </c>
      <c r="J192" s="9" t="s">
        <v>394</v>
      </c>
      <c r="K192">
        <v>1</v>
      </c>
      <c r="M192" s="38">
        <v>18</v>
      </c>
    </row>
    <row r="193" spans="1:13" x14ac:dyDescent="0.25">
      <c r="A193" s="4" t="s">
        <v>170</v>
      </c>
      <c r="B193" s="14" t="s">
        <v>174</v>
      </c>
      <c r="C193" s="14">
        <v>16</v>
      </c>
      <c r="D193" s="14">
        <v>19</v>
      </c>
      <c r="E193" s="15">
        <v>28</v>
      </c>
      <c r="F193" s="6">
        <f>1/COUNTIF(Table4[DESTINATION],B193)</f>
        <v>1</v>
      </c>
      <c r="J193" s="8" t="s">
        <v>157</v>
      </c>
      <c r="K193">
        <v>4</v>
      </c>
      <c r="M193" s="39">
        <v>20</v>
      </c>
    </row>
    <row r="194" spans="1:13" x14ac:dyDescent="0.25">
      <c r="A194" s="4" t="s">
        <v>170</v>
      </c>
      <c r="B194" s="5" t="s">
        <v>175</v>
      </c>
      <c r="C194" s="5">
        <v>18</v>
      </c>
      <c r="D194" s="5">
        <v>20</v>
      </c>
      <c r="E194" s="12">
        <v>31</v>
      </c>
      <c r="F194" s="6">
        <f>1/COUNTIF(Table4[DESTINATION],B194)</f>
        <v>1</v>
      </c>
      <c r="J194" s="9" t="s">
        <v>158</v>
      </c>
      <c r="K194">
        <v>1</v>
      </c>
      <c r="M194" s="40">
        <v>31</v>
      </c>
    </row>
    <row r="195" spans="1:13" x14ac:dyDescent="0.25">
      <c r="A195" s="4" t="s">
        <v>170</v>
      </c>
      <c r="B195" s="5" t="s">
        <v>176</v>
      </c>
      <c r="C195" s="5">
        <v>18</v>
      </c>
      <c r="D195" s="5">
        <v>20</v>
      </c>
      <c r="E195" s="12">
        <v>31</v>
      </c>
      <c r="F195" s="6">
        <f>1/COUNTIF(Table4[DESTINATION],B195)</f>
        <v>1</v>
      </c>
      <c r="J195" s="9" t="s">
        <v>159</v>
      </c>
      <c r="K195">
        <v>1</v>
      </c>
      <c r="M195" s="9" t="s">
        <v>390</v>
      </c>
    </row>
    <row r="196" spans="1:13" x14ac:dyDescent="0.25">
      <c r="A196" s="4" t="s">
        <v>170</v>
      </c>
      <c r="B196" s="5" t="s">
        <v>177</v>
      </c>
      <c r="C196" s="5">
        <v>18</v>
      </c>
      <c r="D196" s="5">
        <v>20</v>
      </c>
      <c r="E196" s="12">
        <v>31</v>
      </c>
      <c r="F196" s="6">
        <v>1</v>
      </c>
      <c r="J196" s="9" t="s">
        <v>330</v>
      </c>
      <c r="K196">
        <v>1</v>
      </c>
      <c r="M196" s="38">
        <v>23</v>
      </c>
    </row>
    <row r="197" spans="1:13" x14ac:dyDescent="0.25">
      <c r="A197" s="4" t="s">
        <v>170</v>
      </c>
      <c r="B197" s="5" t="s">
        <v>69</v>
      </c>
      <c r="C197" s="5">
        <v>18</v>
      </c>
      <c r="D197" s="5">
        <v>20</v>
      </c>
      <c r="E197" s="12">
        <v>31</v>
      </c>
      <c r="F197" s="6">
        <v>1</v>
      </c>
      <c r="J197" s="9" t="s">
        <v>219</v>
      </c>
      <c r="K197">
        <v>1</v>
      </c>
      <c r="M197" s="39">
        <v>26</v>
      </c>
    </row>
    <row r="198" spans="1:13" x14ac:dyDescent="0.25">
      <c r="A198" s="4" t="s">
        <v>331</v>
      </c>
      <c r="B198" s="5" t="s">
        <v>388</v>
      </c>
      <c r="C198" s="5">
        <v>16</v>
      </c>
      <c r="D198" s="5">
        <v>19</v>
      </c>
      <c r="E198" s="12">
        <v>28</v>
      </c>
      <c r="F198" s="6">
        <v>1</v>
      </c>
      <c r="J198" s="8" t="s">
        <v>160</v>
      </c>
      <c r="K198">
        <v>3</v>
      </c>
      <c r="M198" s="40">
        <v>38</v>
      </c>
    </row>
    <row r="199" spans="1:13" x14ac:dyDescent="0.25">
      <c r="A199" s="4" t="s">
        <v>180</v>
      </c>
      <c r="B199" s="5" t="s">
        <v>388</v>
      </c>
      <c r="C199" s="5">
        <v>16</v>
      </c>
      <c r="D199" s="5">
        <v>19</v>
      </c>
      <c r="E199" s="12">
        <v>28</v>
      </c>
      <c r="F199" s="6">
        <v>1</v>
      </c>
      <c r="J199" s="9" t="s">
        <v>161</v>
      </c>
      <c r="K199">
        <v>1</v>
      </c>
      <c r="M199" s="8" t="s">
        <v>45</v>
      </c>
    </row>
    <row r="200" spans="1:13" x14ac:dyDescent="0.25">
      <c r="A200" s="4" t="s">
        <v>180</v>
      </c>
      <c r="B200" s="5" t="s">
        <v>181</v>
      </c>
      <c r="C200" s="5">
        <v>18</v>
      </c>
      <c r="D200" s="5">
        <v>20</v>
      </c>
      <c r="E200" s="12">
        <v>31</v>
      </c>
      <c r="F200" s="6">
        <v>1</v>
      </c>
      <c r="J200" s="9" t="s">
        <v>330</v>
      </c>
      <c r="K200">
        <v>1</v>
      </c>
      <c r="M200" s="9" t="s">
        <v>46</v>
      </c>
    </row>
    <row r="201" spans="1:13" x14ac:dyDescent="0.25">
      <c r="A201" s="4" t="s">
        <v>180</v>
      </c>
      <c r="B201" s="5" t="s">
        <v>182</v>
      </c>
      <c r="C201" s="5">
        <v>20</v>
      </c>
      <c r="D201" s="5">
        <v>22</v>
      </c>
      <c r="E201" s="12">
        <v>33</v>
      </c>
      <c r="F201" s="6">
        <v>1</v>
      </c>
      <c r="J201" s="9" t="s">
        <v>162</v>
      </c>
      <c r="K201">
        <v>1</v>
      </c>
      <c r="M201" s="38">
        <v>23</v>
      </c>
    </row>
    <row r="202" spans="1:13" x14ac:dyDescent="0.25">
      <c r="A202" s="4" t="s">
        <v>180</v>
      </c>
      <c r="B202" s="5" t="s">
        <v>183</v>
      </c>
      <c r="C202" s="5">
        <v>18</v>
      </c>
      <c r="D202" s="5">
        <v>20</v>
      </c>
      <c r="E202" s="12">
        <v>31</v>
      </c>
      <c r="F202" s="6">
        <v>1</v>
      </c>
      <c r="J202" s="8" t="s">
        <v>163</v>
      </c>
      <c r="K202">
        <v>4</v>
      </c>
      <c r="M202" s="39">
        <v>26</v>
      </c>
    </row>
    <row r="203" spans="1:13" x14ac:dyDescent="0.25">
      <c r="A203" s="4" t="s">
        <v>180</v>
      </c>
      <c r="B203" s="14" t="s">
        <v>184</v>
      </c>
      <c r="C203" s="14">
        <v>18</v>
      </c>
      <c r="D203" s="14">
        <v>20</v>
      </c>
      <c r="E203" s="15">
        <v>31</v>
      </c>
      <c r="F203" s="6">
        <f>1/COUNTIF(Table4[DESTINATION],B203)</f>
        <v>1</v>
      </c>
      <c r="J203" s="9" t="s">
        <v>330</v>
      </c>
      <c r="K203">
        <v>1</v>
      </c>
      <c r="M203" s="40">
        <v>38</v>
      </c>
    </row>
    <row r="204" spans="1:13" x14ac:dyDescent="0.25">
      <c r="A204" s="13" t="s">
        <v>180</v>
      </c>
      <c r="B204" s="14" t="s">
        <v>185</v>
      </c>
      <c r="C204" s="14">
        <v>18</v>
      </c>
      <c r="D204" s="14">
        <v>20</v>
      </c>
      <c r="E204" s="15">
        <v>31</v>
      </c>
      <c r="F204" s="6">
        <v>1</v>
      </c>
      <c r="J204" s="9" t="s">
        <v>164</v>
      </c>
      <c r="K204">
        <v>1</v>
      </c>
      <c r="M204" s="9" t="s">
        <v>47</v>
      </c>
    </row>
    <row r="205" spans="1:13" x14ac:dyDescent="0.25">
      <c r="A205" s="4" t="s">
        <v>180</v>
      </c>
      <c r="B205" s="5" t="s">
        <v>299</v>
      </c>
      <c r="C205" s="5">
        <v>18</v>
      </c>
      <c r="D205" s="5">
        <v>20</v>
      </c>
      <c r="E205" s="12">
        <v>31</v>
      </c>
      <c r="F205" s="6">
        <v>1</v>
      </c>
      <c r="J205" s="9" t="s">
        <v>165</v>
      </c>
      <c r="K205">
        <v>1</v>
      </c>
      <c r="M205" s="38">
        <v>20</v>
      </c>
    </row>
    <row r="206" spans="1:13" x14ac:dyDescent="0.25">
      <c r="A206" s="4" t="s">
        <v>180</v>
      </c>
      <c r="B206" s="5" t="s">
        <v>186</v>
      </c>
      <c r="C206" s="5">
        <v>18</v>
      </c>
      <c r="D206" s="5">
        <v>20</v>
      </c>
      <c r="E206" s="12">
        <v>31</v>
      </c>
      <c r="F206" s="6">
        <f>1/COUNTIF(Table4[DESTINATION],B206)</f>
        <v>1</v>
      </c>
      <c r="J206" s="9" t="s">
        <v>395</v>
      </c>
      <c r="K206">
        <v>1</v>
      </c>
      <c r="M206" s="39">
        <v>22</v>
      </c>
    </row>
    <row r="207" spans="1:13" x14ac:dyDescent="0.25">
      <c r="A207" s="4" t="s">
        <v>187</v>
      </c>
      <c r="B207" s="5" t="s">
        <v>388</v>
      </c>
      <c r="C207" s="5">
        <v>16</v>
      </c>
      <c r="D207" s="5">
        <v>19</v>
      </c>
      <c r="E207" s="12">
        <v>28</v>
      </c>
      <c r="F207" s="6">
        <v>1</v>
      </c>
      <c r="J207" s="8" t="s">
        <v>166</v>
      </c>
      <c r="K207">
        <v>5</v>
      </c>
      <c r="M207" s="40">
        <v>33</v>
      </c>
    </row>
    <row r="208" spans="1:13" x14ac:dyDescent="0.25">
      <c r="A208" s="4" t="s">
        <v>187</v>
      </c>
      <c r="B208" s="5" t="s">
        <v>188</v>
      </c>
      <c r="C208" s="5">
        <v>20</v>
      </c>
      <c r="D208" s="5">
        <v>22</v>
      </c>
      <c r="E208" s="12">
        <v>33</v>
      </c>
      <c r="F208" s="6">
        <f>1/COUNTIF(Table4[DESTINATION],B208)</f>
        <v>1</v>
      </c>
      <c r="J208" s="9" t="s">
        <v>167</v>
      </c>
      <c r="K208">
        <v>1</v>
      </c>
      <c r="M208" s="9" t="s">
        <v>48</v>
      </c>
    </row>
    <row r="209" spans="1:13" x14ac:dyDescent="0.25">
      <c r="A209" s="4" t="s">
        <v>187</v>
      </c>
      <c r="B209" s="5" t="s">
        <v>189</v>
      </c>
      <c r="C209" s="5">
        <v>22</v>
      </c>
      <c r="D209" s="5">
        <v>23</v>
      </c>
      <c r="E209" s="12">
        <v>36</v>
      </c>
      <c r="F209" s="6">
        <v>1</v>
      </c>
      <c r="J209" s="9" t="s">
        <v>168</v>
      </c>
      <c r="K209">
        <v>1</v>
      </c>
      <c r="M209" s="38">
        <v>22</v>
      </c>
    </row>
    <row r="210" spans="1:13" x14ac:dyDescent="0.25">
      <c r="A210" s="4" t="s">
        <v>187</v>
      </c>
      <c r="B210" s="5" t="s">
        <v>190</v>
      </c>
      <c r="C210" s="5">
        <v>20</v>
      </c>
      <c r="D210" s="5">
        <v>22</v>
      </c>
      <c r="E210" s="12">
        <v>33</v>
      </c>
      <c r="F210" s="6">
        <f>1/COUNTIF(Table4[DESTINATION],B210)</f>
        <v>1</v>
      </c>
      <c r="J210" s="9" t="s">
        <v>169</v>
      </c>
      <c r="K210">
        <v>1</v>
      </c>
      <c r="M210" s="39">
        <v>23</v>
      </c>
    </row>
    <row r="211" spans="1:13" x14ac:dyDescent="0.25">
      <c r="A211" s="4" t="s">
        <v>187</v>
      </c>
      <c r="B211" s="5" t="s">
        <v>191</v>
      </c>
      <c r="C211" s="5">
        <v>20</v>
      </c>
      <c r="D211" s="5">
        <v>22</v>
      </c>
      <c r="E211" s="12">
        <v>33</v>
      </c>
      <c r="F211" s="6">
        <f>1/COUNTIF(Table4[DESTINATION],B211)</f>
        <v>1</v>
      </c>
      <c r="J211" s="9" t="s">
        <v>330</v>
      </c>
      <c r="K211">
        <v>1</v>
      </c>
      <c r="M211" s="40">
        <v>36</v>
      </c>
    </row>
    <row r="212" spans="1:13" x14ac:dyDescent="0.25">
      <c r="A212" s="4" t="s">
        <v>187</v>
      </c>
      <c r="B212" s="14" t="s">
        <v>192</v>
      </c>
      <c r="C212" s="14">
        <v>22</v>
      </c>
      <c r="D212" s="14">
        <v>23</v>
      </c>
      <c r="E212" s="15">
        <v>36</v>
      </c>
      <c r="F212" s="6">
        <f>1/COUNTIF(Table4[DESTINATION],B212)</f>
        <v>1</v>
      </c>
      <c r="J212" s="9" t="s">
        <v>396</v>
      </c>
      <c r="K212">
        <v>1</v>
      </c>
      <c r="M212" s="9" t="s">
        <v>49</v>
      </c>
    </row>
    <row r="213" spans="1:13" x14ac:dyDescent="0.25">
      <c r="A213" s="4" t="s">
        <v>187</v>
      </c>
      <c r="B213" s="5" t="s">
        <v>193</v>
      </c>
      <c r="C213" s="5">
        <v>20</v>
      </c>
      <c r="D213" s="5">
        <v>22</v>
      </c>
      <c r="E213" s="12">
        <v>33</v>
      </c>
      <c r="F213" s="6">
        <f>1/COUNTIF(Table4[DESTINATION],B213)</f>
        <v>1</v>
      </c>
      <c r="J213" s="8" t="s">
        <v>170</v>
      </c>
      <c r="K213">
        <v>11</v>
      </c>
      <c r="M213" s="38">
        <v>18</v>
      </c>
    </row>
    <row r="214" spans="1:13" x14ac:dyDescent="0.25">
      <c r="A214" s="4" t="s">
        <v>187</v>
      </c>
      <c r="B214" s="5" t="s">
        <v>194</v>
      </c>
      <c r="C214" s="5">
        <v>22</v>
      </c>
      <c r="D214" s="5">
        <v>23</v>
      </c>
      <c r="E214" s="12">
        <v>36</v>
      </c>
      <c r="F214" s="6">
        <f>1/COUNTIF(Table4[DESTINATION],B214)</f>
        <v>1</v>
      </c>
      <c r="J214" s="9" t="s">
        <v>171</v>
      </c>
      <c r="K214">
        <v>1</v>
      </c>
      <c r="M214" s="39">
        <v>20</v>
      </c>
    </row>
    <row r="215" spans="1:13" x14ac:dyDescent="0.25">
      <c r="A215" s="4" t="s">
        <v>187</v>
      </c>
      <c r="B215" s="5" t="s">
        <v>195</v>
      </c>
      <c r="C215" s="5">
        <v>20</v>
      </c>
      <c r="D215" s="5">
        <v>22</v>
      </c>
      <c r="E215" s="12">
        <v>33</v>
      </c>
      <c r="F215" s="6">
        <f>1/COUNTIF(Table4[DESTINATION],B215)</f>
        <v>1</v>
      </c>
      <c r="J215" s="9" t="s">
        <v>172</v>
      </c>
      <c r="K215">
        <v>1</v>
      </c>
      <c r="M215" s="40">
        <v>31</v>
      </c>
    </row>
    <row r="216" spans="1:13" x14ac:dyDescent="0.25">
      <c r="A216" s="4" t="s">
        <v>187</v>
      </c>
      <c r="B216" s="5" t="s">
        <v>196</v>
      </c>
      <c r="C216" s="5">
        <v>20</v>
      </c>
      <c r="D216" s="5">
        <v>22</v>
      </c>
      <c r="E216" s="12">
        <v>33</v>
      </c>
      <c r="F216" s="6">
        <f>1/COUNTIF(Table4[DESTINATION],B216)</f>
        <v>1</v>
      </c>
      <c r="J216" s="9" t="s">
        <v>173</v>
      </c>
      <c r="K216">
        <v>1</v>
      </c>
      <c r="M216" s="9" t="s">
        <v>50</v>
      </c>
    </row>
    <row r="217" spans="1:13" x14ac:dyDescent="0.25">
      <c r="A217" s="4" t="s">
        <v>187</v>
      </c>
      <c r="B217" s="5" t="s">
        <v>197</v>
      </c>
      <c r="C217" s="5">
        <v>18</v>
      </c>
      <c r="D217" s="5">
        <v>20</v>
      </c>
      <c r="E217" s="12">
        <v>31</v>
      </c>
      <c r="F217" s="6">
        <f>1/COUNTIF(Table4[DESTINATION],B217)</f>
        <v>1</v>
      </c>
      <c r="J217" s="9" t="s">
        <v>183</v>
      </c>
      <c r="K217">
        <v>1</v>
      </c>
      <c r="M217" s="38">
        <v>22</v>
      </c>
    </row>
    <row r="218" spans="1:13" x14ac:dyDescent="0.25">
      <c r="A218" s="4" t="s">
        <v>198</v>
      </c>
      <c r="B218" s="5" t="s">
        <v>388</v>
      </c>
      <c r="C218" s="5">
        <v>16</v>
      </c>
      <c r="D218" s="5">
        <v>19</v>
      </c>
      <c r="E218" s="12">
        <v>28</v>
      </c>
      <c r="F218" s="6">
        <v>1</v>
      </c>
      <c r="J218" s="9" t="s">
        <v>174</v>
      </c>
      <c r="K218">
        <v>1</v>
      </c>
      <c r="M218" s="39">
        <v>23</v>
      </c>
    </row>
    <row r="219" spans="1:13" x14ac:dyDescent="0.25">
      <c r="A219" s="4" t="s">
        <v>198</v>
      </c>
      <c r="B219" s="5" t="s">
        <v>467</v>
      </c>
      <c r="C219" s="5">
        <v>20</v>
      </c>
      <c r="D219" s="5">
        <v>22</v>
      </c>
      <c r="E219" s="12">
        <v>33</v>
      </c>
      <c r="F219" s="6">
        <f>1/COUNTIF(Table4[DESTINATION],B219)</f>
        <v>1</v>
      </c>
      <c r="J219" s="9" t="s">
        <v>175</v>
      </c>
      <c r="K219">
        <v>1</v>
      </c>
      <c r="M219" s="40">
        <v>36</v>
      </c>
    </row>
    <row r="220" spans="1:13" x14ac:dyDescent="0.25">
      <c r="A220" s="4" t="s">
        <v>198</v>
      </c>
      <c r="B220" s="5" t="s">
        <v>199</v>
      </c>
      <c r="C220" s="5">
        <v>18</v>
      </c>
      <c r="D220" s="5">
        <v>20</v>
      </c>
      <c r="E220" s="12">
        <v>31</v>
      </c>
      <c r="F220" s="6">
        <v>1</v>
      </c>
      <c r="J220" s="9" t="s">
        <v>176</v>
      </c>
      <c r="K220">
        <v>1</v>
      </c>
      <c r="M220" s="9" t="s">
        <v>51</v>
      </c>
    </row>
    <row r="221" spans="1:13" x14ac:dyDescent="0.25">
      <c r="A221" s="4" t="s">
        <v>198</v>
      </c>
      <c r="B221" s="5" t="s">
        <v>200</v>
      </c>
      <c r="C221" s="5">
        <v>20</v>
      </c>
      <c r="D221" s="5">
        <v>22</v>
      </c>
      <c r="E221" s="12">
        <v>33</v>
      </c>
      <c r="F221" s="6">
        <f>1/COUNTIF(Table4[DESTINATION],B221)</f>
        <v>1</v>
      </c>
      <c r="J221" s="9" t="s">
        <v>330</v>
      </c>
      <c r="K221">
        <v>1</v>
      </c>
      <c r="M221" s="38">
        <v>23</v>
      </c>
    </row>
    <row r="222" spans="1:13" x14ac:dyDescent="0.25">
      <c r="A222" s="4" t="s">
        <v>198</v>
      </c>
      <c r="B222" s="5" t="s">
        <v>201</v>
      </c>
      <c r="C222" s="5">
        <v>18</v>
      </c>
      <c r="D222" s="5">
        <v>20</v>
      </c>
      <c r="E222" s="12">
        <v>31</v>
      </c>
      <c r="F222" s="6">
        <f>1/COUNTIF(Table4[DESTINATION],B222)</f>
        <v>1</v>
      </c>
      <c r="J222" s="9" t="s">
        <v>177</v>
      </c>
      <c r="K222">
        <v>1</v>
      </c>
      <c r="M222" s="39">
        <v>26</v>
      </c>
    </row>
    <row r="223" spans="1:13" x14ac:dyDescent="0.25">
      <c r="A223" s="4" t="s">
        <v>202</v>
      </c>
      <c r="B223" s="14" t="s">
        <v>388</v>
      </c>
      <c r="C223" s="14">
        <v>16</v>
      </c>
      <c r="D223" s="14">
        <v>19</v>
      </c>
      <c r="E223" s="15">
        <v>28</v>
      </c>
      <c r="F223" s="6">
        <v>1</v>
      </c>
      <c r="J223" s="9" t="s">
        <v>69</v>
      </c>
      <c r="K223">
        <v>1</v>
      </c>
      <c r="M223" s="40">
        <v>38</v>
      </c>
    </row>
    <row r="224" spans="1:13" x14ac:dyDescent="0.25">
      <c r="A224" s="4" t="s">
        <v>202</v>
      </c>
      <c r="B224" s="5" t="s">
        <v>203</v>
      </c>
      <c r="C224" s="5">
        <v>20</v>
      </c>
      <c r="D224" s="5">
        <v>22</v>
      </c>
      <c r="E224" s="12">
        <v>33</v>
      </c>
      <c r="F224" s="6">
        <f>1/COUNTIF(Table4[DESTINATION],B224)</f>
        <v>1</v>
      </c>
      <c r="J224" s="9" t="s">
        <v>397</v>
      </c>
      <c r="K224">
        <v>1</v>
      </c>
      <c r="M224" s="9" t="s">
        <v>52</v>
      </c>
    </row>
    <row r="225" spans="1:13" x14ac:dyDescent="0.25">
      <c r="A225" s="4" t="s">
        <v>202</v>
      </c>
      <c r="B225" s="5" t="s">
        <v>204</v>
      </c>
      <c r="C225" s="5">
        <v>22</v>
      </c>
      <c r="D225" s="5">
        <v>23</v>
      </c>
      <c r="E225" s="12">
        <v>36</v>
      </c>
      <c r="F225" s="6">
        <v>1</v>
      </c>
      <c r="J225" s="8" t="s">
        <v>331</v>
      </c>
      <c r="K225">
        <v>1</v>
      </c>
      <c r="M225" s="38">
        <v>20</v>
      </c>
    </row>
    <row r="226" spans="1:13" x14ac:dyDescent="0.25">
      <c r="A226" s="4" t="s">
        <v>205</v>
      </c>
      <c r="B226" s="5" t="s">
        <v>388</v>
      </c>
      <c r="C226" s="5">
        <v>16</v>
      </c>
      <c r="D226" s="5">
        <v>19</v>
      </c>
      <c r="E226" s="12">
        <v>28</v>
      </c>
      <c r="F226" s="6">
        <v>1</v>
      </c>
      <c r="J226" s="9" t="s">
        <v>330</v>
      </c>
      <c r="K226">
        <v>1</v>
      </c>
      <c r="M226" s="39">
        <v>22</v>
      </c>
    </row>
    <row r="227" spans="1:13" x14ac:dyDescent="0.25">
      <c r="A227" s="4" t="s">
        <v>205</v>
      </c>
      <c r="B227" s="5" t="s">
        <v>206</v>
      </c>
      <c r="C227" s="5">
        <v>22</v>
      </c>
      <c r="D227" s="5">
        <v>23</v>
      </c>
      <c r="E227" s="12">
        <v>36</v>
      </c>
      <c r="F227" s="6">
        <f>1/COUNTIF(Table4[DESTINATION],B227)</f>
        <v>1</v>
      </c>
      <c r="J227" s="8" t="s">
        <v>180</v>
      </c>
      <c r="K227">
        <v>8</v>
      </c>
      <c r="M227" s="40">
        <v>33</v>
      </c>
    </row>
    <row r="228" spans="1:13" x14ac:dyDescent="0.25">
      <c r="A228" s="4" t="s">
        <v>205</v>
      </c>
      <c r="B228" s="14" t="s">
        <v>207</v>
      </c>
      <c r="C228" s="14">
        <v>18</v>
      </c>
      <c r="D228" s="14">
        <v>20</v>
      </c>
      <c r="E228" s="15">
        <v>31</v>
      </c>
      <c r="F228" s="6">
        <v>1</v>
      </c>
      <c r="J228" s="9" t="s">
        <v>181</v>
      </c>
      <c r="K228">
        <v>1</v>
      </c>
      <c r="M228" s="9" t="s">
        <v>53</v>
      </c>
    </row>
    <row r="229" spans="1:13" x14ac:dyDescent="0.25">
      <c r="A229" s="4" t="s">
        <v>205</v>
      </c>
      <c r="B229" s="5" t="s">
        <v>208</v>
      </c>
      <c r="C229" s="5">
        <v>20</v>
      </c>
      <c r="D229" s="5">
        <v>22</v>
      </c>
      <c r="E229" s="12">
        <v>33</v>
      </c>
      <c r="F229" s="6">
        <f>1/COUNTIF(Table4[DESTINATION],B229)</f>
        <v>1</v>
      </c>
      <c r="J229" s="9" t="s">
        <v>182</v>
      </c>
      <c r="K229">
        <v>1</v>
      </c>
      <c r="M229" s="38">
        <v>20</v>
      </c>
    </row>
    <row r="230" spans="1:13" x14ac:dyDescent="0.25">
      <c r="A230" s="4" t="s">
        <v>205</v>
      </c>
      <c r="B230" s="5" t="s">
        <v>209</v>
      </c>
      <c r="C230" s="5">
        <v>22</v>
      </c>
      <c r="D230" s="5">
        <v>23</v>
      </c>
      <c r="E230" s="12">
        <v>36</v>
      </c>
      <c r="F230" s="6">
        <f>1/COUNTIF(Table4[DESTINATION],B230)</f>
        <v>1</v>
      </c>
      <c r="J230" s="9" t="s">
        <v>183</v>
      </c>
      <c r="K230">
        <v>1</v>
      </c>
      <c r="M230" s="39">
        <v>22</v>
      </c>
    </row>
    <row r="231" spans="1:13" x14ac:dyDescent="0.25">
      <c r="A231" s="4" t="s">
        <v>205</v>
      </c>
      <c r="B231" s="14" t="s">
        <v>210</v>
      </c>
      <c r="C231" s="14">
        <v>22</v>
      </c>
      <c r="D231" s="14">
        <v>23</v>
      </c>
      <c r="E231" s="15">
        <v>36</v>
      </c>
      <c r="F231" s="6">
        <f>1/COUNTIF(Table4[DESTINATION],B231)</f>
        <v>1</v>
      </c>
      <c r="J231" s="9" t="s">
        <v>184</v>
      </c>
      <c r="K231">
        <v>1</v>
      </c>
      <c r="M231" s="40">
        <v>33</v>
      </c>
    </row>
    <row r="232" spans="1:13" x14ac:dyDescent="0.25">
      <c r="A232" s="4" t="s">
        <v>205</v>
      </c>
      <c r="B232" s="5" t="s">
        <v>211</v>
      </c>
      <c r="C232" s="5">
        <v>20</v>
      </c>
      <c r="D232" s="5">
        <v>22</v>
      </c>
      <c r="E232" s="12">
        <v>33</v>
      </c>
      <c r="F232" s="6">
        <v>1</v>
      </c>
      <c r="J232" s="9" t="s">
        <v>185</v>
      </c>
      <c r="K232">
        <v>1</v>
      </c>
      <c r="M232" s="9" t="s">
        <v>54</v>
      </c>
    </row>
    <row r="233" spans="1:13" x14ac:dyDescent="0.25">
      <c r="A233" s="4" t="s">
        <v>205</v>
      </c>
      <c r="B233" s="5" t="s">
        <v>212</v>
      </c>
      <c r="C233" s="5">
        <v>22</v>
      </c>
      <c r="D233" s="5">
        <v>23</v>
      </c>
      <c r="E233" s="12">
        <v>36</v>
      </c>
      <c r="F233" s="6">
        <f>1/COUNTIF(Table4[DESTINATION],B233)</f>
        <v>1</v>
      </c>
      <c r="J233" s="9" t="s">
        <v>299</v>
      </c>
      <c r="K233">
        <v>1</v>
      </c>
      <c r="M233" s="38">
        <v>22</v>
      </c>
    </row>
    <row r="234" spans="1:13" x14ac:dyDescent="0.25">
      <c r="A234" s="4" t="s">
        <v>205</v>
      </c>
      <c r="B234" s="5" t="s">
        <v>213</v>
      </c>
      <c r="C234" s="5">
        <v>22</v>
      </c>
      <c r="D234" s="5">
        <v>23</v>
      </c>
      <c r="E234" s="12">
        <v>36</v>
      </c>
      <c r="F234" s="6">
        <f>1/COUNTIF(Table4[DESTINATION],B234)</f>
        <v>1</v>
      </c>
      <c r="J234" s="9" t="s">
        <v>330</v>
      </c>
      <c r="K234">
        <v>1</v>
      </c>
      <c r="M234" s="39">
        <v>23</v>
      </c>
    </row>
    <row r="235" spans="1:13" x14ac:dyDescent="0.25">
      <c r="A235" s="4" t="s">
        <v>205</v>
      </c>
      <c r="B235" s="5" t="s">
        <v>214</v>
      </c>
      <c r="C235" s="5">
        <v>23</v>
      </c>
      <c r="D235" s="5">
        <v>26</v>
      </c>
      <c r="E235" s="12">
        <v>38</v>
      </c>
      <c r="F235" s="6">
        <f>1/COUNTIF(Table4[DESTINATION],B235)</f>
        <v>1</v>
      </c>
      <c r="J235" s="9" t="s">
        <v>186</v>
      </c>
      <c r="K235">
        <v>1</v>
      </c>
      <c r="M235" s="40">
        <v>36</v>
      </c>
    </row>
    <row r="236" spans="1:13" x14ac:dyDescent="0.25">
      <c r="A236" s="4" t="s">
        <v>205</v>
      </c>
      <c r="B236" s="5" t="s">
        <v>215</v>
      </c>
      <c r="C236" s="5">
        <v>20</v>
      </c>
      <c r="D236" s="5">
        <v>22</v>
      </c>
      <c r="E236" s="12">
        <v>33</v>
      </c>
      <c r="F236" s="6">
        <f>1/COUNTIF(Table4[DESTINATION],B236)</f>
        <v>1</v>
      </c>
      <c r="J236" s="8" t="s">
        <v>187</v>
      </c>
      <c r="K236">
        <v>11</v>
      </c>
      <c r="M236" s="9" t="s">
        <v>55</v>
      </c>
    </row>
    <row r="237" spans="1:13" x14ac:dyDescent="0.25">
      <c r="A237" s="4" t="s">
        <v>205</v>
      </c>
      <c r="B237" s="5" t="s">
        <v>216</v>
      </c>
      <c r="C237" s="5">
        <v>20</v>
      </c>
      <c r="D237" s="5">
        <v>22</v>
      </c>
      <c r="E237" s="12">
        <v>33</v>
      </c>
      <c r="F237" s="6">
        <f>1/COUNTIF(Table4[DESTINATION],B237)</f>
        <v>1</v>
      </c>
      <c r="J237" s="9" t="s">
        <v>188</v>
      </c>
      <c r="K237">
        <v>1</v>
      </c>
      <c r="M237" s="38">
        <v>18</v>
      </c>
    </row>
    <row r="238" spans="1:13" x14ac:dyDescent="0.25">
      <c r="A238" s="4" t="s">
        <v>205</v>
      </c>
      <c r="B238" s="5" t="s">
        <v>217</v>
      </c>
      <c r="C238" s="5">
        <v>20</v>
      </c>
      <c r="D238" s="5">
        <v>22</v>
      </c>
      <c r="E238" s="12">
        <v>33</v>
      </c>
      <c r="F238" s="6">
        <f>1/COUNTIF(Table4[DESTINATION],B238)</f>
        <v>1</v>
      </c>
      <c r="J238" s="9" t="s">
        <v>189</v>
      </c>
      <c r="K238">
        <v>1</v>
      </c>
      <c r="M238" s="39">
        <v>20</v>
      </c>
    </row>
    <row r="239" spans="1:13" x14ac:dyDescent="0.25">
      <c r="A239" s="4" t="s">
        <v>205</v>
      </c>
      <c r="B239" s="5" t="s">
        <v>218</v>
      </c>
      <c r="C239" s="5">
        <v>22</v>
      </c>
      <c r="D239" s="5">
        <v>23</v>
      </c>
      <c r="E239" s="12">
        <v>36</v>
      </c>
      <c r="F239" s="6">
        <f>1/COUNTIF(Table4[DESTINATION],B239)</f>
        <v>1</v>
      </c>
      <c r="J239" s="9" t="s">
        <v>190</v>
      </c>
      <c r="K239">
        <v>1</v>
      </c>
      <c r="M239" s="40">
        <v>31</v>
      </c>
    </row>
    <row r="240" spans="1:13" x14ac:dyDescent="0.25">
      <c r="A240" s="4" t="s">
        <v>205</v>
      </c>
      <c r="B240" s="5" t="s">
        <v>219</v>
      </c>
      <c r="C240" s="5">
        <v>20</v>
      </c>
      <c r="D240" s="5">
        <v>22</v>
      </c>
      <c r="E240" s="12">
        <v>33</v>
      </c>
      <c r="F240" s="6">
        <v>1</v>
      </c>
      <c r="J240" s="9" t="s">
        <v>191</v>
      </c>
      <c r="K240">
        <v>1</v>
      </c>
      <c r="M240" s="9" t="s">
        <v>330</v>
      </c>
    </row>
    <row r="241" spans="1:13" x14ac:dyDescent="0.25">
      <c r="A241" s="4" t="s">
        <v>205</v>
      </c>
      <c r="B241" s="5" t="s">
        <v>220</v>
      </c>
      <c r="C241" s="5">
        <v>20</v>
      </c>
      <c r="D241" s="5">
        <v>22</v>
      </c>
      <c r="E241" s="12">
        <v>33</v>
      </c>
      <c r="F241" s="6">
        <f>1/COUNTIF(Table4[DESTINATION],B241)</f>
        <v>1</v>
      </c>
      <c r="J241" s="9" t="s">
        <v>192</v>
      </c>
      <c r="K241">
        <v>1</v>
      </c>
      <c r="M241" s="38">
        <v>16</v>
      </c>
    </row>
    <row r="242" spans="1:13" x14ac:dyDescent="0.25">
      <c r="A242" s="4" t="s">
        <v>205</v>
      </c>
      <c r="B242" s="5" t="s">
        <v>221</v>
      </c>
      <c r="C242" s="5">
        <v>20</v>
      </c>
      <c r="D242" s="5">
        <v>22</v>
      </c>
      <c r="E242" s="12">
        <v>33</v>
      </c>
      <c r="F242" s="6">
        <f>1/COUNTIF(Table4[DESTINATION],B242)</f>
        <v>1</v>
      </c>
      <c r="J242" s="9" t="s">
        <v>330</v>
      </c>
      <c r="K242">
        <v>1</v>
      </c>
      <c r="M242" s="39">
        <v>19</v>
      </c>
    </row>
    <row r="243" spans="1:13" x14ac:dyDescent="0.25">
      <c r="A243" s="4" t="s">
        <v>205</v>
      </c>
      <c r="B243" s="5" t="s">
        <v>222</v>
      </c>
      <c r="C243" s="5">
        <v>23</v>
      </c>
      <c r="D243" s="5">
        <v>26</v>
      </c>
      <c r="E243" s="12">
        <v>38</v>
      </c>
      <c r="F243" s="6">
        <f>1/COUNTIF(Table4[DESTINATION],B243)</f>
        <v>1</v>
      </c>
      <c r="J243" s="9" t="s">
        <v>193</v>
      </c>
      <c r="K243">
        <v>1</v>
      </c>
      <c r="M243" s="40">
        <v>28</v>
      </c>
    </row>
    <row r="244" spans="1:13" x14ac:dyDescent="0.25">
      <c r="A244" s="4" t="s">
        <v>205</v>
      </c>
      <c r="B244" s="5" t="s">
        <v>398</v>
      </c>
      <c r="C244" s="5">
        <v>20</v>
      </c>
      <c r="D244" s="5">
        <v>22</v>
      </c>
      <c r="E244" s="12">
        <v>33</v>
      </c>
      <c r="F244" s="6">
        <f>1/COUNTIF(Table4[DESTINATION],B244)</f>
        <v>1</v>
      </c>
      <c r="J244" s="9" t="s">
        <v>194</v>
      </c>
      <c r="K244">
        <v>1</v>
      </c>
      <c r="M244" s="9" t="s">
        <v>56</v>
      </c>
    </row>
    <row r="245" spans="1:13" x14ac:dyDescent="0.25">
      <c r="A245" s="4" t="s">
        <v>205</v>
      </c>
      <c r="B245" s="5" t="s">
        <v>223</v>
      </c>
      <c r="C245" s="5">
        <v>20</v>
      </c>
      <c r="D245" s="5">
        <v>22</v>
      </c>
      <c r="E245" s="12">
        <v>33</v>
      </c>
      <c r="F245" s="6">
        <f>1/COUNTIF(Table4[DESTINATION],B245)</f>
        <v>1</v>
      </c>
      <c r="J245" s="9" t="s">
        <v>195</v>
      </c>
      <c r="K245">
        <v>1</v>
      </c>
      <c r="M245" s="38">
        <v>23</v>
      </c>
    </row>
    <row r="246" spans="1:13" x14ac:dyDescent="0.25">
      <c r="A246" s="4" t="s">
        <v>224</v>
      </c>
      <c r="B246" s="5" t="s">
        <v>388</v>
      </c>
      <c r="C246" s="5">
        <v>16</v>
      </c>
      <c r="D246" s="5">
        <v>19</v>
      </c>
      <c r="E246" s="12">
        <v>28</v>
      </c>
      <c r="F246" s="6">
        <v>1</v>
      </c>
      <c r="J246" s="9" t="s">
        <v>196</v>
      </c>
      <c r="K246">
        <v>1</v>
      </c>
      <c r="M246" s="39">
        <v>26</v>
      </c>
    </row>
    <row r="247" spans="1:13" x14ac:dyDescent="0.25">
      <c r="A247" s="4" t="s">
        <v>224</v>
      </c>
      <c r="B247" s="5" t="s">
        <v>225</v>
      </c>
      <c r="C247" s="5">
        <v>22</v>
      </c>
      <c r="D247" s="5">
        <v>23</v>
      </c>
      <c r="E247" s="12">
        <v>36</v>
      </c>
      <c r="F247" s="6">
        <f>1/COUNTIF(Table4[DESTINATION],B247)</f>
        <v>1</v>
      </c>
      <c r="J247" s="9" t="s">
        <v>197</v>
      </c>
      <c r="K247">
        <v>1</v>
      </c>
      <c r="M247" s="40">
        <v>38</v>
      </c>
    </row>
    <row r="248" spans="1:13" x14ac:dyDescent="0.25">
      <c r="A248" s="4" t="s">
        <v>224</v>
      </c>
      <c r="B248" s="5" t="s">
        <v>226</v>
      </c>
      <c r="C248" s="5">
        <v>20</v>
      </c>
      <c r="D248" s="5">
        <v>22</v>
      </c>
      <c r="E248" s="12">
        <v>33</v>
      </c>
      <c r="F248" s="6">
        <v>1</v>
      </c>
      <c r="J248" s="8" t="s">
        <v>198</v>
      </c>
      <c r="K248">
        <v>5</v>
      </c>
      <c r="M248" s="9" t="s">
        <v>57</v>
      </c>
    </row>
    <row r="249" spans="1:13" x14ac:dyDescent="0.25">
      <c r="A249" s="4" t="s">
        <v>224</v>
      </c>
      <c r="B249" s="5" t="s">
        <v>227</v>
      </c>
      <c r="C249" s="5">
        <v>20</v>
      </c>
      <c r="D249" s="5">
        <v>22</v>
      </c>
      <c r="E249" s="12">
        <v>33</v>
      </c>
      <c r="F249" s="6">
        <f>1/COUNTIF(Table4[DESTINATION],B249)</f>
        <v>1</v>
      </c>
      <c r="J249" s="9" t="s">
        <v>199</v>
      </c>
      <c r="K249">
        <v>1</v>
      </c>
      <c r="M249" s="38">
        <v>23</v>
      </c>
    </row>
    <row r="250" spans="1:13" x14ac:dyDescent="0.25">
      <c r="A250" s="4" t="s">
        <v>224</v>
      </c>
      <c r="B250" s="5" t="s">
        <v>228</v>
      </c>
      <c r="C250" s="5">
        <v>18</v>
      </c>
      <c r="D250" s="5">
        <v>20</v>
      </c>
      <c r="E250" s="12">
        <v>31</v>
      </c>
      <c r="F250" s="6">
        <f>1/COUNTIF(Table4[DESTINATION],B250)</f>
        <v>1</v>
      </c>
      <c r="J250" s="9" t="s">
        <v>330</v>
      </c>
      <c r="K250">
        <v>1</v>
      </c>
      <c r="M250" s="39">
        <v>26</v>
      </c>
    </row>
    <row r="251" spans="1:13" x14ac:dyDescent="0.25">
      <c r="A251" s="4" t="s">
        <v>224</v>
      </c>
      <c r="B251" s="14" t="s">
        <v>229</v>
      </c>
      <c r="C251" s="14">
        <v>18</v>
      </c>
      <c r="D251" s="14">
        <v>20</v>
      </c>
      <c r="E251" s="15">
        <v>31</v>
      </c>
      <c r="F251" s="6">
        <f>1/COUNTIF(Table4[DESTINATION],B251)</f>
        <v>1</v>
      </c>
      <c r="J251" s="9" t="s">
        <v>200</v>
      </c>
      <c r="K251">
        <v>1</v>
      </c>
      <c r="M251" s="40">
        <v>38</v>
      </c>
    </row>
    <row r="252" spans="1:13" x14ac:dyDescent="0.25">
      <c r="A252" s="4" t="s">
        <v>224</v>
      </c>
      <c r="B252" s="5" t="s">
        <v>230</v>
      </c>
      <c r="C252" s="5">
        <v>16</v>
      </c>
      <c r="D252" s="5">
        <v>19</v>
      </c>
      <c r="E252" s="12">
        <v>28</v>
      </c>
      <c r="F252" s="6">
        <f>1/COUNTIF(Table4[DESTINATION],B252)</f>
        <v>1</v>
      </c>
      <c r="J252" s="9" t="s">
        <v>201</v>
      </c>
      <c r="K252">
        <v>1</v>
      </c>
      <c r="M252" s="9" t="s">
        <v>58</v>
      </c>
    </row>
    <row r="253" spans="1:13" x14ac:dyDescent="0.25">
      <c r="A253" s="4" t="s">
        <v>231</v>
      </c>
      <c r="B253" s="5" t="s">
        <v>388</v>
      </c>
      <c r="C253" s="5">
        <v>16</v>
      </c>
      <c r="D253" s="5">
        <v>19</v>
      </c>
      <c r="E253" s="12">
        <v>28</v>
      </c>
      <c r="F253" s="6">
        <v>1</v>
      </c>
      <c r="J253" s="9" t="s">
        <v>467</v>
      </c>
      <c r="K253">
        <v>1</v>
      </c>
      <c r="M253" s="38">
        <v>23</v>
      </c>
    </row>
    <row r="254" spans="1:13" x14ac:dyDescent="0.25">
      <c r="A254" s="4" t="s">
        <v>231</v>
      </c>
      <c r="B254" s="5" t="s">
        <v>232</v>
      </c>
      <c r="C254" s="5">
        <v>20</v>
      </c>
      <c r="D254" s="5">
        <v>22</v>
      </c>
      <c r="E254" s="12">
        <v>33</v>
      </c>
      <c r="F254" s="6">
        <f>1/COUNTIF(Table4[DESTINATION],B254)</f>
        <v>1</v>
      </c>
      <c r="J254" s="8" t="s">
        <v>202</v>
      </c>
      <c r="K254">
        <v>3</v>
      </c>
      <c r="M254" s="39">
        <v>26</v>
      </c>
    </row>
    <row r="255" spans="1:13" x14ac:dyDescent="0.25">
      <c r="A255" s="4" t="s">
        <v>233</v>
      </c>
      <c r="B255" s="5" t="s">
        <v>388</v>
      </c>
      <c r="C255" s="5">
        <v>16</v>
      </c>
      <c r="D255" s="5">
        <v>19</v>
      </c>
      <c r="E255" s="12">
        <v>28</v>
      </c>
      <c r="F255" s="6">
        <v>1</v>
      </c>
      <c r="J255" s="9" t="s">
        <v>203</v>
      </c>
      <c r="K255">
        <v>1</v>
      </c>
      <c r="M255" s="40">
        <v>38</v>
      </c>
    </row>
    <row r="256" spans="1:13" x14ac:dyDescent="0.25">
      <c r="A256" s="4" t="s">
        <v>233</v>
      </c>
      <c r="B256" s="5" t="s">
        <v>234</v>
      </c>
      <c r="C256" s="5">
        <v>20</v>
      </c>
      <c r="D256" s="5">
        <v>22</v>
      </c>
      <c r="E256" s="12">
        <v>33</v>
      </c>
      <c r="F256" s="6">
        <f>1/COUNTIF(Table4[DESTINATION],B256)</f>
        <v>1</v>
      </c>
      <c r="J256" s="9" t="s">
        <v>204</v>
      </c>
      <c r="K256">
        <v>1</v>
      </c>
      <c r="M256" s="9" t="s">
        <v>59</v>
      </c>
    </row>
    <row r="257" spans="1:13" x14ac:dyDescent="0.25">
      <c r="A257" s="4" t="s">
        <v>233</v>
      </c>
      <c r="B257" s="5" t="s">
        <v>235</v>
      </c>
      <c r="C257" s="5">
        <v>22</v>
      </c>
      <c r="D257" s="5">
        <v>23</v>
      </c>
      <c r="E257" s="12">
        <v>36</v>
      </c>
      <c r="F257" s="6">
        <v>1</v>
      </c>
      <c r="J257" s="9" t="s">
        <v>330</v>
      </c>
      <c r="K257">
        <v>1</v>
      </c>
      <c r="M257" s="38">
        <v>23</v>
      </c>
    </row>
    <row r="258" spans="1:13" x14ac:dyDescent="0.25">
      <c r="A258" s="4" t="s">
        <v>233</v>
      </c>
      <c r="B258" s="5" t="s">
        <v>236</v>
      </c>
      <c r="C258" s="5">
        <v>20</v>
      </c>
      <c r="D258" s="5">
        <v>22</v>
      </c>
      <c r="E258" s="12">
        <v>33</v>
      </c>
      <c r="F258" s="6">
        <f>1/COUNTIF(Table4[DESTINATION],B258)</f>
        <v>1</v>
      </c>
      <c r="J258" s="8" t="s">
        <v>205</v>
      </c>
      <c r="K258">
        <v>20</v>
      </c>
      <c r="M258" s="39">
        <v>26</v>
      </c>
    </row>
    <row r="259" spans="1:13" x14ac:dyDescent="0.25">
      <c r="A259" s="4" t="s">
        <v>233</v>
      </c>
      <c r="B259" s="5" t="s">
        <v>237</v>
      </c>
      <c r="C259" s="5">
        <v>20</v>
      </c>
      <c r="D259" s="5">
        <v>22</v>
      </c>
      <c r="E259" s="12">
        <v>33</v>
      </c>
      <c r="F259" s="6">
        <v>1</v>
      </c>
      <c r="J259" s="9" t="s">
        <v>206</v>
      </c>
      <c r="K259">
        <v>1</v>
      </c>
      <c r="M259" s="40">
        <v>38</v>
      </c>
    </row>
    <row r="260" spans="1:13" x14ac:dyDescent="0.25">
      <c r="A260" s="4" t="s">
        <v>233</v>
      </c>
      <c r="B260" s="5" t="s">
        <v>238</v>
      </c>
      <c r="C260" s="5">
        <v>23</v>
      </c>
      <c r="D260" s="5">
        <v>26</v>
      </c>
      <c r="E260" s="12">
        <v>38</v>
      </c>
      <c r="F260" s="6">
        <f>1/COUNTIF(Table4[DESTINATION],B260)</f>
        <v>1</v>
      </c>
      <c r="J260" s="9" t="s">
        <v>207</v>
      </c>
      <c r="K260">
        <v>1</v>
      </c>
      <c r="M260" s="9" t="s">
        <v>391</v>
      </c>
    </row>
    <row r="261" spans="1:13" x14ac:dyDescent="0.25">
      <c r="A261" s="4" t="s">
        <v>233</v>
      </c>
      <c r="B261" s="5" t="s">
        <v>239</v>
      </c>
      <c r="C261" s="5">
        <v>22</v>
      </c>
      <c r="D261" s="5">
        <v>23</v>
      </c>
      <c r="E261" s="12">
        <v>36</v>
      </c>
      <c r="F261" s="6">
        <v>1</v>
      </c>
      <c r="J261" s="9" t="s">
        <v>208</v>
      </c>
      <c r="K261">
        <v>1</v>
      </c>
      <c r="M261" s="38">
        <v>20</v>
      </c>
    </row>
    <row r="262" spans="1:13" x14ac:dyDescent="0.25">
      <c r="A262" s="4" t="s">
        <v>233</v>
      </c>
      <c r="B262" s="14" t="s">
        <v>240</v>
      </c>
      <c r="C262" s="14">
        <v>22</v>
      </c>
      <c r="D262" s="14">
        <v>23</v>
      </c>
      <c r="E262" s="15">
        <v>36</v>
      </c>
      <c r="F262" s="6">
        <f>1/COUNTIF(Table4[DESTINATION],B262)</f>
        <v>1</v>
      </c>
      <c r="J262" s="9" t="s">
        <v>209</v>
      </c>
      <c r="K262">
        <v>1</v>
      </c>
      <c r="M262" s="39">
        <v>22</v>
      </c>
    </row>
    <row r="263" spans="1:13" x14ac:dyDescent="0.25">
      <c r="A263" s="4" t="s">
        <v>241</v>
      </c>
      <c r="B263" s="5" t="s">
        <v>388</v>
      </c>
      <c r="C263" s="5">
        <v>16</v>
      </c>
      <c r="D263" s="5">
        <v>19</v>
      </c>
      <c r="E263" s="12">
        <v>28</v>
      </c>
      <c r="F263" s="6">
        <v>1</v>
      </c>
      <c r="J263" s="9" t="s">
        <v>210</v>
      </c>
      <c r="K263">
        <v>1</v>
      </c>
      <c r="M263" s="40">
        <v>33</v>
      </c>
    </row>
    <row r="264" spans="1:13" x14ac:dyDescent="0.25">
      <c r="A264" s="4" t="s">
        <v>241</v>
      </c>
      <c r="B264" s="14" t="s">
        <v>242</v>
      </c>
      <c r="C264" s="14">
        <v>18</v>
      </c>
      <c r="D264" s="14">
        <v>20</v>
      </c>
      <c r="E264" s="15">
        <v>31</v>
      </c>
      <c r="F264" s="6">
        <f>1/COUNTIF(Table4[DESTINATION],B264)</f>
        <v>1</v>
      </c>
      <c r="J264" s="9" t="s">
        <v>211</v>
      </c>
      <c r="K264">
        <v>1</v>
      </c>
      <c r="M264" s="8" t="s">
        <v>60</v>
      </c>
    </row>
    <row r="265" spans="1:13" x14ac:dyDescent="0.25">
      <c r="A265" s="4" t="s">
        <v>241</v>
      </c>
      <c r="B265" s="5" t="s">
        <v>243</v>
      </c>
      <c r="C265" s="5">
        <v>20</v>
      </c>
      <c r="D265" s="5">
        <v>22</v>
      </c>
      <c r="E265" s="12">
        <v>33</v>
      </c>
      <c r="F265" s="6">
        <v>1</v>
      </c>
      <c r="J265" s="9" t="s">
        <v>212</v>
      </c>
      <c r="K265">
        <v>1</v>
      </c>
      <c r="M265" s="9" t="s">
        <v>61</v>
      </c>
    </row>
    <row r="266" spans="1:13" x14ac:dyDescent="0.25">
      <c r="A266" s="4" t="s">
        <v>241</v>
      </c>
      <c r="B266" s="5" t="s">
        <v>244</v>
      </c>
      <c r="C266" s="5">
        <v>20</v>
      </c>
      <c r="D266" s="5">
        <v>22</v>
      </c>
      <c r="E266" s="12">
        <v>33</v>
      </c>
      <c r="F266" s="6">
        <f>1/COUNTIF(Table4[DESTINATION],B266)</f>
        <v>1</v>
      </c>
      <c r="J266" s="9" t="s">
        <v>213</v>
      </c>
      <c r="K266">
        <v>1</v>
      </c>
      <c r="M266" s="38">
        <v>22</v>
      </c>
    </row>
    <row r="267" spans="1:13" x14ac:dyDescent="0.25">
      <c r="A267" s="4" t="s">
        <v>241</v>
      </c>
      <c r="B267" s="5" t="s">
        <v>245</v>
      </c>
      <c r="C267" s="5">
        <v>16</v>
      </c>
      <c r="D267" s="5">
        <v>19</v>
      </c>
      <c r="E267" s="12">
        <v>28</v>
      </c>
      <c r="F267" s="6">
        <v>1</v>
      </c>
      <c r="J267" s="9" t="s">
        <v>214</v>
      </c>
      <c r="K267">
        <v>1</v>
      </c>
      <c r="M267" s="39">
        <v>23</v>
      </c>
    </row>
    <row r="268" spans="1:13" x14ac:dyDescent="0.25">
      <c r="A268" s="4" t="s">
        <v>241</v>
      </c>
      <c r="B268" s="5" t="s">
        <v>246</v>
      </c>
      <c r="C268" s="5">
        <v>18</v>
      </c>
      <c r="D268" s="5">
        <v>20</v>
      </c>
      <c r="E268" s="12">
        <v>31</v>
      </c>
      <c r="F268" s="6">
        <f>1/COUNTIF(Table4[DESTINATION],B268)</f>
        <v>1</v>
      </c>
      <c r="J268" s="9" t="s">
        <v>215</v>
      </c>
      <c r="K268">
        <v>1</v>
      </c>
      <c r="M268" s="40">
        <v>36</v>
      </c>
    </row>
    <row r="269" spans="1:13" x14ac:dyDescent="0.25">
      <c r="A269" s="4" t="s">
        <v>241</v>
      </c>
      <c r="B269" s="5" t="s">
        <v>247</v>
      </c>
      <c r="C269" s="5">
        <v>20</v>
      </c>
      <c r="D269" s="5">
        <v>22</v>
      </c>
      <c r="E269" s="12">
        <v>33</v>
      </c>
      <c r="F269" s="6">
        <f>1/COUNTIF(Table4[DESTINATION],B269)</f>
        <v>1</v>
      </c>
      <c r="J269" s="9" t="s">
        <v>216</v>
      </c>
      <c r="K269">
        <v>1</v>
      </c>
      <c r="M269" s="9" t="s">
        <v>62</v>
      </c>
    </row>
    <row r="270" spans="1:13" x14ac:dyDescent="0.25">
      <c r="A270" s="4" t="s">
        <v>241</v>
      </c>
      <c r="B270" s="5" t="s">
        <v>248</v>
      </c>
      <c r="C270" s="5">
        <v>18</v>
      </c>
      <c r="D270" s="5">
        <v>20</v>
      </c>
      <c r="E270" s="12">
        <v>31</v>
      </c>
      <c r="F270" s="6">
        <f>1/COUNTIF(Table4[DESTINATION],B270)</f>
        <v>1</v>
      </c>
      <c r="J270" s="9" t="s">
        <v>330</v>
      </c>
      <c r="K270">
        <v>1</v>
      </c>
      <c r="M270" s="38">
        <v>20</v>
      </c>
    </row>
    <row r="271" spans="1:13" x14ac:dyDescent="0.25">
      <c r="A271" s="4" t="s">
        <v>241</v>
      </c>
      <c r="B271" s="5" t="s">
        <v>249</v>
      </c>
      <c r="C271" s="5">
        <v>20</v>
      </c>
      <c r="D271" s="5">
        <v>22</v>
      </c>
      <c r="E271" s="12">
        <v>33</v>
      </c>
      <c r="F271" s="6">
        <f>1/COUNTIF(Table4[DESTINATION],B271)</f>
        <v>1</v>
      </c>
      <c r="J271" s="9" t="s">
        <v>217</v>
      </c>
      <c r="K271">
        <v>1</v>
      </c>
      <c r="M271" s="39">
        <v>22</v>
      </c>
    </row>
    <row r="272" spans="1:13" x14ac:dyDescent="0.25">
      <c r="A272" s="4" t="s">
        <v>241</v>
      </c>
      <c r="B272" s="14" t="s">
        <v>250</v>
      </c>
      <c r="C272" s="14">
        <v>20</v>
      </c>
      <c r="D272" s="14">
        <v>22</v>
      </c>
      <c r="E272" s="15">
        <v>33</v>
      </c>
      <c r="F272" s="6">
        <f>1/COUNTIF(Table4[DESTINATION],B272)</f>
        <v>1</v>
      </c>
      <c r="J272" s="9" t="s">
        <v>218</v>
      </c>
      <c r="K272">
        <v>1</v>
      </c>
      <c r="M272" s="40">
        <v>33</v>
      </c>
    </row>
    <row r="273" spans="1:13" x14ac:dyDescent="0.25">
      <c r="A273" s="4" t="s">
        <v>241</v>
      </c>
      <c r="B273" s="5" t="s">
        <v>251</v>
      </c>
      <c r="C273" s="5">
        <v>23</v>
      </c>
      <c r="D273" s="5">
        <v>26</v>
      </c>
      <c r="E273" s="12">
        <v>38</v>
      </c>
      <c r="F273" s="6">
        <f>1/COUNTIF(Table4[DESTINATION],B273)</f>
        <v>1</v>
      </c>
      <c r="J273" s="9" t="s">
        <v>219</v>
      </c>
      <c r="K273">
        <v>1</v>
      </c>
      <c r="M273" s="9" t="s">
        <v>63</v>
      </c>
    </row>
    <row r="274" spans="1:13" x14ac:dyDescent="0.25">
      <c r="A274" s="4" t="s">
        <v>241</v>
      </c>
      <c r="B274" s="5" t="s">
        <v>252</v>
      </c>
      <c r="C274" s="5">
        <v>20</v>
      </c>
      <c r="D274" s="5">
        <v>22</v>
      </c>
      <c r="E274" s="12">
        <v>33</v>
      </c>
      <c r="F274" s="6">
        <f>1/COUNTIF(Table4[DESTINATION],B274)</f>
        <v>1</v>
      </c>
      <c r="J274" s="9" t="s">
        <v>220</v>
      </c>
      <c r="K274">
        <v>1</v>
      </c>
      <c r="M274" s="38">
        <v>20</v>
      </c>
    </row>
    <row r="275" spans="1:13" x14ac:dyDescent="0.25">
      <c r="A275" s="4" t="s">
        <v>241</v>
      </c>
      <c r="B275" s="5" t="s">
        <v>253</v>
      </c>
      <c r="C275" s="5">
        <v>18</v>
      </c>
      <c r="D275" s="5">
        <v>20</v>
      </c>
      <c r="E275" s="12">
        <v>31</v>
      </c>
      <c r="F275" s="6">
        <f>1/COUNTIF(Table4[DESTINATION],B275)</f>
        <v>1</v>
      </c>
      <c r="J275" s="9" t="s">
        <v>221</v>
      </c>
      <c r="K275">
        <v>1</v>
      </c>
      <c r="M275" s="39">
        <v>22</v>
      </c>
    </row>
    <row r="276" spans="1:13" x14ac:dyDescent="0.25">
      <c r="A276" s="4" t="s">
        <v>241</v>
      </c>
      <c r="B276" s="5" t="s">
        <v>399</v>
      </c>
      <c r="C276" s="5">
        <v>18</v>
      </c>
      <c r="D276" s="5">
        <v>20</v>
      </c>
      <c r="E276" s="12">
        <v>31</v>
      </c>
      <c r="F276" s="6">
        <f>1/COUNTIF(Table4[DESTINATION],B276)</f>
        <v>1</v>
      </c>
      <c r="J276" s="9" t="s">
        <v>222</v>
      </c>
      <c r="K276">
        <v>1</v>
      </c>
      <c r="M276" s="40">
        <v>33</v>
      </c>
    </row>
    <row r="277" spans="1:13" x14ac:dyDescent="0.25">
      <c r="A277" s="4" t="s">
        <v>254</v>
      </c>
      <c r="B277" s="5" t="s">
        <v>388</v>
      </c>
      <c r="C277" s="5">
        <v>16</v>
      </c>
      <c r="D277" s="5">
        <v>19</v>
      </c>
      <c r="E277" s="12">
        <v>28</v>
      </c>
      <c r="F277" s="6">
        <v>1</v>
      </c>
      <c r="J277" s="9" t="s">
        <v>223</v>
      </c>
      <c r="K277">
        <v>1</v>
      </c>
      <c r="M277" s="9" t="s">
        <v>64</v>
      </c>
    </row>
    <row r="278" spans="1:13" x14ac:dyDescent="0.25">
      <c r="A278" s="4" t="s">
        <v>254</v>
      </c>
      <c r="B278" s="5" t="s">
        <v>255</v>
      </c>
      <c r="C278" s="5">
        <v>20</v>
      </c>
      <c r="D278" s="5">
        <v>22</v>
      </c>
      <c r="E278" s="12">
        <v>33</v>
      </c>
      <c r="F278" s="6">
        <f>1/COUNTIF(Table4[DESTINATION],B278)</f>
        <v>1</v>
      </c>
      <c r="J278" s="9" t="s">
        <v>398</v>
      </c>
      <c r="K278">
        <v>1</v>
      </c>
      <c r="M278" s="38">
        <v>22</v>
      </c>
    </row>
    <row r="279" spans="1:13" x14ac:dyDescent="0.25">
      <c r="A279" s="4" t="s">
        <v>254</v>
      </c>
      <c r="B279" s="5" t="s">
        <v>256</v>
      </c>
      <c r="C279" s="5">
        <v>20</v>
      </c>
      <c r="D279" s="5">
        <v>22</v>
      </c>
      <c r="E279" s="12">
        <v>33</v>
      </c>
      <c r="F279" s="6">
        <f>1/COUNTIF(Table4[DESTINATION],B279)</f>
        <v>1</v>
      </c>
      <c r="J279" s="8" t="s">
        <v>224</v>
      </c>
      <c r="K279">
        <v>7</v>
      </c>
      <c r="M279" s="39">
        <v>23</v>
      </c>
    </row>
    <row r="280" spans="1:13" x14ac:dyDescent="0.25">
      <c r="A280" s="4" t="s">
        <v>257</v>
      </c>
      <c r="B280" s="5" t="s">
        <v>388</v>
      </c>
      <c r="C280" s="5">
        <v>16</v>
      </c>
      <c r="D280" s="5">
        <v>19</v>
      </c>
      <c r="E280" s="12">
        <v>28</v>
      </c>
      <c r="F280" s="6">
        <v>1</v>
      </c>
      <c r="J280" s="9" t="s">
        <v>225</v>
      </c>
      <c r="K280">
        <v>1</v>
      </c>
      <c r="M280" s="40">
        <v>36</v>
      </c>
    </row>
    <row r="281" spans="1:13" x14ac:dyDescent="0.25">
      <c r="A281" s="4" t="s">
        <v>257</v>
      </c>
      <c r="B281" s="5" t="s">
        <v>258</v>
      </c>
      <c r="C281" s="5">
        <v>23</v>
      </c>
      <c r="D281" s="5">
        <v>26</v>
      </c>
      <c r="E281" s="12">
        <v>38</v>
      </c>
      <c r="F281" s="6">
        <v>1</v>
      </c>
      <c r="J281" s="9" t="s">
        <v>226</v>
      </c>
      <c r="K281">
        <v>1</v>
      </c>
      <c r="M281" s="9" t="s">
        <v>330</v>
      </c>
    </row>
    <row r="282" spans="1:13" x14ac:dyDescent="0.25">
      <c r="A282" s="4" t="s">
        <v>257</v>
      </c>
      <c r="B282" s="5" t="s">
        <v>259</v>
      </c>
      <c r="C282" s="5">
        <v>18</v>
      </c>
      <c r="D282" s="5">
        <v>20</v>
      </c>
      <c r="E282" s="12">
        <v>31</v>
      </c>
      <c r="F282" s="6">
        <v>1</v>
      </c>
      <c r="J282" s="9" t="s">
        <v>227</v>
      </c>
      <c r="K282">
        <v>1</v>
      </c>
      <c r="M282" s="38">
        <v>16</v>
      </c>
    </row>
    <row r="283" spans="1:13" x14ac:dyDescent="0.25">
      <c r="A283" s="4" t="s">
        <v>257</v>
      </c>
      <c r="B283" s="5" t="s">
        <v>260</v>
      </c>
      <c r="C283" s="5">
        <v>20</v>
      </c>
      <c r="D283" s="5">
        <v>22</v>
      </c>
      <c r="E283" s="12">
        <v>33</v>
      </c>
      <c r="F283" s="6">
        <f>1/COUNTIF(Table4[DESTINATION],B283)</f>
        <v>1</v>
      </c>
      <c r="J283" s="9" t="s">
        <v>228</v>
      </c>
      <c r="K283">
        <v>1</v>
      </c>
      <c r="M283" s="39">
        <v>19</v>
      </c>
    </row>
    <row r="284" spans="1:13" x14ac:dyDescent="0.25">
      <c r="A284" s="4" t="s">
        <v>257</v>
      </c>
      <c r="B284" s="5" t="s">
        <v>261</v>
      </c>
      <c r="C284" s="5">
        <v>18</v>
      </c>
      <c r="D284" s="5">
        <v>20</v>
      </c>
      <c r="E284" s="12">
        <v>31</v>
      </c>
      <c r="F284" s="6">
        <f>1/COUNTIF(Table4[DESTINATION],B284)</f>
        <v>1</v>
      </c>
      <c r="J284" s="9" t="s">
        <v>229</v>
      </c>
      <c r="K284">
        <v>1</v>
      </c>
      <c r="M284" s="40">
        <v>28</v>
      </c>
    </row>
    <row r="285" spans="1:13" x14ac:dyDescent="0.25">
      <c r="A285" s="4" t="s">
        <v>262</v>
      </c>
      <c r="B285" s="5" t="s">
        <v>388</v>
      </c>
      <c r="C285" s="5">
        <v>16</v>
      </c>
      <c r="D285" s="5">
        <v>19</v>
      </c>
      <c r="E285" s="12">
        <v>28</v>
      </c>
      <c r="F285" s="6">
        <v>1</v>
      </c>
      <c r="J285" s="9" t="s">
        <v>330</v>
      </c>
      <c r="K285">
        <v>1</v>
      </c>
      <c r="M285" s="8" t="s">
        <v>65</v>
      </c>
    </row>
    <row r="286" spans="1:13" x14ac:dyDescent="0.25">
      <c r="A286" s="4" t="s">
        <v>262</v>
      </c>
      <c r="B286" s="5" t="s">
        <v>400</v>
      </c>
      <c r="C286" s="5">
        <v>20</v>
      </c>
      <c r="D286" s="5">
        <v>22</v>
      </c>
      <c r="E286" s="12">
        <v>33</v>
      </c>
      <c r="F286" s="6">
        <v>1</v>
      </c>
      <c r="J286" s="9" t="s">
        <v>230</v>
      </c>
      <c r="K286">
        <v>1</v>
      </c>
      <c r="M286" s="9" t="s">
        <v>66</v>
      </c>
    </row>
    <row r="287" spans="1:13" x14ac:dyDescent="0.25">
      <c r="A287" s="4" t="s">
        <v>262</v>
      </c>
      <c r="B287" s="14" t="s">
        <v>263</v>
      </c>
      <c r="C287" s="14">
        <v>18</v>
      </c>
      <c r="D287" s="14">
        <v>20</v>
      </c>
      <c r="E287" s="15">
        <v>31</v>
      </c>
      <c r="F287" s="6">
        <v>1</v>
      </c>
      <c r="J287" s="8" t="s">
        <v>231</v>
      </c>
      <c r="K287">
        <v>2</v>
      </c>
      <c r="M287" s="38">
        <v>23</v>
      </c>
    </row>
    <row r="288" spans="1:13" x14ac:dyDescent="0.25">
      <c r="A288" s="4" t="s">
        <v>262</v>
      </c>
      <c r="B288" s="5" t="s">
        <v>264</v>
      </c>
      <c r="C288" s="5">
        <v>18</v>
      </c>
      <c r="D288" s="5">
        <v>20</v>
      </c>
      <c r="E288" s="12">
        <v>31</v>
      </c>
      <c r="F288" s="6">
        <f>1/COUNTIF(Table4[DESTINATION],B288)</f>
        <v>1</v>
      </c>
      <c r="J288" s="9" t="s">
        <v>232</v>
      </c>
      <c r="K288">
        <v>1</v>
      </c>
      <c r="M288" s="39">
        <v>26</v>
      </c>
    </row>
    <row r="289" spans="1:13" x14ac:dyDescent="0.25">
      <c r="A289" s="4" t="s">
        <v>265</v>
      </c>
      <c r="B289" s="5" t="s">
        <v>388</v>
      </c>
      <c r="C289" s="5">
        <v>16</v>
      </c>
      <c r="D289" s="5">
        <v>19</v>
      </c>
      <c r="E289" s="12">
        <v>28</v>
      </c>
      <c r="F289" s="6">
        <v>1</v>
      </c>
      <c r="J289" s="9" t="s">
        <v>330</v>
      </c>
      <c r="K289">
        <v>1</v>
      </c>
      <c r="M289" s="40">
        <v>38</v>
      </c>
    </row>
    <row r="290" spans="1:13" x14ac:dyDescent="0.25">
      <c r="A290" s="4" t="s">
        <v>265</v>
      </c>
      <c r="B290" s="5" t="s">
        <v>266</v>
      </c>
      <c r="C290" s="5">
        <v>22</v>
      </c>
      <c r="D290" s="5">
        <v>23</v>
      </c>
      <c r="E290" s="12">
        <v>36</v>
      </c>
      <c r="F290" s="6">
        <v>1</v>
      </c>
      <c r="J290" s="8" t="s">
        <v>233</v>
      </c>
      <c r="K290">
        <v>8</v>
      </c>
      <c r="M290" s="9" t="s">
        <v>330</v>
      </c>
    </row>
    <row r="291" spans="1:13" x14ac:dyDescent="0.25">
      <c r="A291" s="4" t="s">
        <v>265</v>
      </c>
      <c r="B291" s="14" t="s">
        <v>401</v>
      </c>
      <c r="C291" s="14">
        <v>18</v>
      </c>
      <c r="D291" s="14">
        <v>20</v>
      </c>
      <c r="E291" s="15">
        <v>31</v>
      </c>
      <c r="F291" s="6">
        <f>1/COUNTIF(Table4[DESTINATION],B291)</f>
        <v>1</v>
      </c>
      <c r="J291" s="9" t="s">
        <v>234</v>
      </c>
      <c r="K291">
        <v>1</v>
      </c>
      <c r="M291" s="38">
        <v>16</v>
      </c>
    </row>
    <row r="292" spans="1:13" x14ac:dyDescent="0.25">
      <c r="A292" s="4" t="s">
        <v>265</v>
      </c>
      <c r="B292" s="5" t="s">
        <v>267</v>
      </c>
      <c r="C292" s="5">
        <v>18</v>
      </c>
      <c r="D292" s="5">
        <v>20</v>
      </c>
      <c r="E292" s="12">
        <v>31</v>
      </c>
      <c r="F292" s="6">
        <f>1/COUNTIF(Table4[DESTINATION],B292)</f>
        <v>1</v>
      </c>
      <c r="J292" s="9" t="s">
        <v>235</v>
      </c>
      <c r="K292">
        <v>1</v>
      </c>
      <c r="M292" s="39">
        <v>19</v>
      </c>
    </row>
    <row r="293" spans="1:13" x14ac:dyDescent="0.25">
      <c r="A293" s="4" t="s">
        <v>265</v>
      </c>
      <c r="B293" s="5" t="s">
        <v>268</v>
      </c>
      <c r="C293" s="5">
        <v>18</v>
      </c>
      <c r="D293" s="5">
        <v>20</v>
      </c>
      <c r="E293" s="12">
        <v>31</v>
      </c>
      <c r="F293" s="6">
        <v>1</v>
      </c>
      <c r="J293" s="9" t="s">
        <v>236</v>
      </c>
      <c r="K293">
        <v>1</v>
      </c>
      <c r="M293" s="40">
        <v>28</v>
      </c>
    </row>
    <row r="294" spans="1:13" x14ac:dyDescent="0.25">
      <c r="A294" s="4" t="s">
        <v>265</v>
      </c>
      <c r="B294" s="5" t="s">
        <v>269</v>
      </c>
      <c r="C294" s="5">
        <v>22</v>
      </c>
      <c r="D294" s="5">
        <v>23</v>
      </c>
      <c r="E294" s="12">
        <v>36</v>
      </c>
      <c r="F294" s="6">
        <v>1</v>
      </c>
      <c r="J294" s="9" t="s">
        <v>237</v>
      </c>
      <c r="K294">
        <v>1</v>
      </c>
      <c r="M294" s="8" t="s">
        <v>67</v>
      </c>
    </row>
    <row r="295" spans="1:13" x14ac:dyDescent="0.25">
      <c r="A295" s="4" t="s">
        <v>270</v>
      </c>
      <c r="B295" s="5" t="s">
        <v>388</v>
      </c>
      <c r="C295" s="5">
        <v>16</v>
      </c>
      <c r="D295" s="5">
        <v>19</v>
      </c>
      <c r="E295" s="12">
        <v>28</v>
      </c>
      <c r="F295" s="6">
        <v>1</v>
      </c>
      <c r="J295" s="9" t="s">
        <v>238</v>
      </c>
      <c r="K295">
        <v>1</v>
      </c>
      <c r="M295" s="9" t="s">
        <v>68</v>
      </c>
    </row>
    <row r="296" spans="1:13" x14ac:dyDescent="0.25">
      <c r="A296" s="4" t="s">
        <v>270</v>
      </c>
      <c r="B296" s="14" t="s">
        <v>271</v>
      </c>
      <c r="C296" s="14">
        <v>20</v>
      </c>
      <c r="D296" s="14">
        <v>22</v>
      </c>
      <c r="E296" s="15">
        <v>33</v>
      </c>
      <c r="F296" s="6">
        <f>1/COUNTIF(Table4[DESTINATION],B296)</f>
        <v>1</v>
      </c>
      <c r="J296" s="9" t="s">
        <v>330</v>
      </c>
      <c r="K296">
        <v>1</v>
      </c>
      <c r="M296" s="38">
        <v>18</v>
      </c>
    </row>
    <row r="297" spans="1:13" x14ac:dyDescent="0.25">
      <c r="A297" s="4" t="s">
        <v>270</v>
      </c>
      <c r="B297" s="5" t="s">
        <v>272</v>
      </c>
      <c r="C297" s="5">
        <v>20</v>
      </c>
      <c r="D297" s="5">
        <v>22</v>
      </c>
      <c r="E297" s="12">
        <v>33</v>
      </c>
      <c r="F297" s="6">
        <f>1/COUNTIF(Table4[DESTINATION],B297)</f>
        <v>1</v>
      </c>
      <c r="J297" s="9" t="s">
        <v>239</v>
      </c>
      <c r="K297">
        <v>1</v>
      </c>
      <c r="M297" s="39">
        <v>20</v>
      </c>
    </row>
    <row r="298" spans="1:13" x14ac:dyDescent="0.25">
      <c r="A298" s="4" t="s">
        <v>270</v>
      </c>
      <c r="B298" s="5" t="s">
        <v>273</v>
      </c>
      <c r="C298" s="5">
        <v>16</v>
      </c>
      <c r="D298" s="5">
        <v>19</v>
      </c>
      <c r="E298" s="12">
        <v>28</v>
      </c>
      <c r="F298" s="6">
        <f>1/COUNTIF(Table4[DESTINATION],B298)</f>
        <v>1</v>
      </c>
      <c r="J298" s="9" t="s">
        <v>240</v>
      </c>
      <c r="K298">
        <v>1</v>
      </c>
      <c r="M298" s="40">
        <v>31</v>
      </c>
    </row>
    <row r="299" spans="1:13" x14ac:dyDescent="0.25">
      <c r="A299" s="4" t="s">
        <v>270</v>
      </c>
      <c r="B299" s="5" t="s">
        <v>274</v>
      </c>
      <c r="C299" s="5">
        <v>20</v>
      </c>
      <c r="D299" s="5">
        <v>22</v>
      </c>
      <c r="E299" s="12">
        <v>33</v>
      </c>
      <c r="F299" s="6">
        <v>1</v>
      </c>
      <c r="J299" s="8" t="s">
        <v>241</v>
      </c>
      <c r="K299">
        <v>14</v>
      </c>
      <c r="M299" s="9" t="s">
        <v>330</v>
      </c>
    </row>
    <row r="300" spans="1:13" x14ac:dyDescent="0.25">
      <c r="A300" s="4" t="s">
        <v>270</v>
      </c>
      <c r="B300" s="14" t="s">
        <v>275</v>
      </c>
      <c r="C300" s="14">
        <v>18</v>
      </c>
      <c r="D300" s="14">
        <v>20</v>
      </c>
      <c r="E300" s="15">
        <v>31</v>
      </c>
      <c r="F300" s="6">
        <v>1</v>
      </c>
      <c r="J300" s="9" t="s">
        <v>242</v>
      </c>
      <c r="K300">
        <v>1</v>
      </c>
      <c r="M300" s="38">
        <v>16</v>
      </c>
    </row>
    <row r="301" spans="1:13" x14ac:dyDescent="0.25">
      <c r="A301" s="4" t="s">
        <v>270</v>
      </c>
      <c r="B301" s="5" t="s">
        <v>276</v>
      </c>
      <c r="C301" s="5">
        <v>20</v>
      </c>
      <c r="D301" s="5">
        <v>22</v>
      </c>
      <c r="E301" s="12">
        <v>33</v>
      </c>
      <c r="F301" s="6">
        <f>1/COUNTIF(Table4[DESTINATION],B301)</f>
        <v>1</v>
      </c>
      <c r="J301" s="9" t="s">
        <v>243</v>
      </c>
      <c r="K301">
        <v>1</v>
      </c>
      <c r="M301" s="39">
        <v>19</v>
      </c>
    </row>
    <row r="302" spans="1:13" x14ac:dyDescent="0.25">
      <c r="A302" s="4" t="s">
        <v>270</v>
      </c>
      <c r="B302" s="5" t="s">
        <v>277</v>
      </c>
      <c r="C302" s="5">
        <v>18</v>
      </c>
      <c r="D302" s="5">
        <v>20</v>
      </c>
      <c r="E302" s="12">
        <v>31</v>
      </c>
      <c r="F302" s="6">
        <f>1/COUNTIF(Table4[DESTINATION],B302)</f>
        <v>1</v>
      </c>
      <c r="J302" s="9" t="s">
        <v>244</v>
      </c>
      <c r="K302">
        <v>1</v>
      </c>
      <c r="M302" s="40">
        <v>28</v>
      </c>
    </row>
    <row r="303" spans="1:13" x14ac:dyDescent="0.25">
      <c r="A303" s="4" t="s">
        <v>270</v>
      </c>
      <c r="B303" s="5" t="s">
        <v>278</v>
      </c>
      <c r="C303" s="5">
        <v>18</v>
      </c>
      <c r="D303" s="5">
        <v>20</v>
      </c>
      <c r="E303" s="12">
        <v>31</v>
      </c>
      <c r="F303" s="6">
        <f>1/COUNTIF(Table4[DESTINATION],B303)</f>
        <v>1</v>
      </c>
      <c r="J303" s="9" t="s">
        <v>245</v>
      </c>
      <c r="K303">
        <v>1</v>
      </c>
      <c r="M303" s="9" t="s">
        <v>69</v>
      </c>
    </row>
    <row r="304" spans="1:13" x14ac:dyDescent="0.25">
      <c r="A304" s="4" t="s">
        <v>270</v>
      </c>
      <c r="B304" s="5" t="s">
        <v>279</v>
      </c>
      <c r="C304" s="5">
        <v>20</v>
      </c>
      <c r="D304" s="5">
        <v>22</v>
      </c>
      <c r="E304" s="12">
        <v>33</v>
      </c>
      <c r="F304" s="6">
        <f>1/COUNTIF(Table4[DESTINATION],B304)</f>
        <v>1</v>
      </c>
      <c r="J304" s="9" t="s">
        <v>246</v>
      </c>
      <c r="K304">
        <v>1</v>
      </c>
      <c r="M304" s="38">
        <v>18</v>
      </c>
    </row>
    <row r="305" spans="1:13" x14ac:dyDescent="0.25">
      <c r="A305" s="4" t="s">
        <v>270</v>
      </c>
      <c r="B305" s="5" t="s">
        <v>280</v>
      </c>
      <c r="C305" s="5">
        <v>18</v>
      </c>
      <c r="D305" s="5">
        <v>20</v>
      </c>
      <c r="E305" s="12">
        <v>31</v>
      </c>
      <c r="F305" s="6">
        <f>1/COUNTIF(Table4[DESTINATION],B305)</f>
        <v>1</v>
      </c>
      <c r="J305" s="9" t="s">
        <v>247</v>
      </c>
      <c r="K305">
        <v>1</v>
      </c>
      <c r="M305" s="39">
        <v>20</v>
      </c>
    </row>
    <row r="306" spans="1:13" x14ac:dyDescent="0.25">
      <c r="A306" s="4" t="s">
        <v>270</v>
      </c>
      <c r="B306" s="14" t="s">
        <v>281</v>
      </c>
      <c r="C306" s="14">
        <v>18</v>
      </c>
      <c r="D306" s="14">
        <v>20</v>
      </c>
      <c r="E306" s="15">
        <v>31</v>
      </c>
      <c r="F306" s="6">
        <f>1/COUNTIF(Table4[DESTINATION],B306)</f>
        <v>1</v>
      </c>
      <c r="J306" s="9" t="s">
        <v>248</v>
      </c>
      <c r="K306">
        <v>1</v>
      </c>
      <c r="M306" s="40">
        <v>31</v>
      </c>
    </row>
    <row r="307" spans="1:13" x14ac:dyDescent="0.25">
      <c r="A307" s="4" t="s">
        <v>282</v>
      </c>
      <c r="B307" s="5" t="s">
        <v>388</v>
      </c>
      <c r="C307" s="5">
        <v>16</v>
      </c>
      <c r="D307" s="5">
        <v>19</v>
      </c>
      <c r="E307" s="12">
        <v>28</v>
      </c>
      <c r="F307" s="6">
        <v>1</v>
      </c>
      <c r="J307" s="9" t="s">
        <v>249</v>
      </c>
      <c r="K307">
        <v>1</v>
      </c>
      <c r="M307" s="8" t="s">
        <v>70</v>
      </c>
    </row>
    <row r="308" spans="1:13" x14ac:dyDescent="0.25">
      <c r="A308" s="4" t="s">
        <v>282</v>
      </c>
      <c r="B308" s="5" t="s">
        <v>283</v>
      </c>
      <c r="C308" s="5">
        <v>22</v>
      </c>
      <c r="D308" s="5">
        <v>23</v>
      </c>
      <c r="E308" s="12">
        <v>36</v>
      </c>
      <c r="F308" s="6">
        <f>1/COUNTIF(Table4[DESTINATION],B308)</f>
        <v>1</v>
      </c>
      <c r="J308" s="9" t="s">
        <v>250</v>
      </c>
      <c r="K308">
        <v>1</v>
      </c>
      <c r="M308" s="9" t="s">
        <v>71</v>
      </c>
    </row>
    <row r="309" spans="1:13" x14ac:dyDescent="0.25">
      <c r="A309" s="4" t="s">
        <v>282</v>
      </c>
      <c r="B309" s="5" t="s">
        <v>284</v>
      </c>
      <c r="C309" s="5">
        <v>23</v>
      </c>
      <c r="D309" s="5">
        <v>26</v>
      </c>
      <c r="E309" s="12">
        <v>38</v>
      </c>
      <c r="F309" s="6">
        <f>1/COUNTIF(Table4[DESTINATION],B309)</f>
        <v>1</v>
      </c>
      <c r="J309" s="9" t="s">
        <v>330</v>
      </c>
      <c r="K309">
        <v>1</v>
      </c>
      <c r="M309" s="38">
        <v>22</v>
      </c>
    </row>
    <row r="310" spans="1:13" x14ac:dyDescent="0.25">
      <c r="A310" s="4" t="s">
        <v>282</v>
      </c>
      <c r="B310" s="5" t="s">
        <v>285</v>
      </c>
      <c r="C310" s="5">
        <v>18</v>
      </c>
      <c r="D310" s="5">
        <v>20</v>
      </c>
      <c r="E310" s="12">
        <v>31</v>
      </c>
      <c r="F310" s="6">
        <f>1/COUNTIF(Table4[DESTINATION],B310)</f>
        <v>1</v>
      </c>
      <c r="J310" s="9" t="s">
        <v>251</v>
      </c>
      <c r="K310">
        <v>1</v>
      </c>
      <c r="M310" s="39">
        <v>23</v>
      </c>
    </row>
    <row r="311" spans="1:13" x14ac:dyDescent="0.25">
      <c r="A311" s="4" t="s">
        <v>282</v>
      </c>
      <c r="B311" s="5" t="s">
        <v>286</v>
      </c>
      <c r="C311" s="5">
        <v>20</v>
      </c>
      <c r="D311" s="5">
        <v>22</v>
      </c>
      <c r="E311" s="12">
        <v>33</v>
      </c>
      <c r="F311" s="6">
        <v>1</v>
      </c>
      <c r="J311" s="9" t="s">
        <v>252</v>
      </c>
      <c r="K311">
        <v>1</v>
      </c>
      <c r="M311" s="40">
        <v>36</v>
      </c>
    </row>
    <row r="312" spans="1:13" x14ac:dyDescent="0.25">
      <c r="A312" s="4" t="s">
        <v>287</v>
      </c>
      <c r="B312" s="5" t="s">
        <v>388</v>
      </c>
      <c r="C312" s="5">
        <v>16</v>
      </c>
      <c r="D312" s="5">
        <v>19</v>
      </c>
      <c r="E312" s="12">
        <v>28</v>
      </c>
      <c r="F312" s="6">
        <v>1</v>
      </c>
      <c r="J312" s="9" t="s">
        <v>253</v>
      </c>
      <c r="K312">
        <v>1</v>
      </c>
      <c r="M312" s="9" t="s">
        <v>72</v>
      </c>
    </row>
    <row r="313" spans="1:13" x14ac:dyDescent="0.25">
      <c r="A313" s="4" t="s">
        <v>287</v>
      </c>
      <c r="B313" s="5" t="s">
        <v>288</v>
      </c>
      <c r="C313" s="5">
        <v>16</v>
      </c>
      <c r="D313" s="5">
        <v>19</v>
      </c>
      <c r="E313" s="12">
        <v>28</v>
      </c>
      <c r="F313" s="6">
        <v>1</v>
      </c>
      <c r="J313" s="9" t="s">
        <v>399</v>
      </c>
      <c r="K313">
        <v>1</v>
      </c>
      <c r="M313" s="38">
        <v>20</v>
      </c>
    </row>
    <row r="314" spans="1:13" x14ac:dyDescent="0.25">
      <c r="A314" s="4" t="s">
        <v>287</v>
      </c>
      <c r="B314" s="5" t="s">
        <v>289</v>
      </c>
      <c r="C314" s="5">
        <v>20</v>
      </c>
      <c r="D314" s="5">
        <v>22</v>
      </c>
      <c r="E314" s="12">
        <v>33</v>
      </c>
      <c r="F314" s="6">
        <f>1/COUNTIF(Table4[DESTINATION],B314)</f>
        <v>1</v>
      </c>
      <c r="J314" s="8" t="s">
        <v>254</v>
      </c>
      <c r="K314">
        <v>3</v>
      </c>
      <c r="M314" s="39">
        <v>22</v>
      </c>
    </row>
    <row r="315" spans="1:13" x14ac:dyDescent="0.25">
      <c r="A315" s="4" t="s">
        <v>287</v>
      </c>
      <c r="B315" s="5" t="s">
        <v>66</v>
      </c>
      <c r="C315" s="5">
        <v>23</v>
      </c>
      <c r="D315" s="5">
        <v>26</v>
      </c>
      <c r="E315" s="12">
        <v>38</v>
      </c>
      <c r="F315" s="6">
        <v>1</v>
      </c>
      <c r="J315" s="9" t="s">
        <v>255</v>
      </c>
      <c r="K315">
        <v>1</v>
      </c>
      <c r="M315" s="40">
        <v>33</v>
      </c>
    </row>
    <row r="316" spans="1:13" x14ac:dyDescent="0.25">
      <c r="A316" s="4" t="s">
        <v>287</v>
      </c>
      <c r="B316" s="5" t="s">
        <v>290</v>
      </c>
      <c r="C316" s="5">
        <v>20</v>
      </c>
      <c r="D316" s="5">
        <v>22</v>
      </c>
      <c r="E316" s="12">
        <v>33</v>
      </c>
      <c r="F316" s="6">
        <f>1/COUNTIF(Table4[DESTINATION],B316)</f>
        <v>1</v>
      </c>
      <c r="J316" s="9" t="s">
        <v>330</v>
      </c>
      <c r="K316">
        <v>1</v>
      </c>
      <c r="M316" s="9" t="s">
        <v>73</v>
      </c>
    </row>
    <row r="317" spans="1:13" x14ac:dyDescent="0.25">
      <c r="A317" s="4" t="s">
        <v>287</v>
      </c>
      <c r="B317" s="5" t="s">
        <v>291</v>
      </c>
      <c r="C317" s="5">
        <v>16</v>
      </c>
      <c r="D317" s="5">
        <v>19</v>
      </c>
      <c r="E317" s="12">
        <v>28</v>
      </c>
      <c r="F317" s="6">
        <f>1/COUNTIF(Table4[DESTINATION],B317)</f>
        <v>1</v>
      </c>
      <c r="J317" s="9" t="s">
        <v>256</v>
      </c>
      <c r="K317">
        <v>1</v>
      </c>
      <c r="M317" s="38">
        <v>18</v>
      </c>
    </row>
    <row r="318" spans="1:13" x14ac:dyDescent="0.25">
      <c r="A318" s="4" t="s">
        <v>287</v>
      </c>
      <c r="B318" s="5" t="s">
        <v>292</v>
      </c>
      <c r="C318" s="5">
        <v>20</v>
      </c>
      <c r="D318" s="5">
        <v>22</v>
      </c>
      <c r="E318" s="12">
        <v>33</v>
      </c>
      <c r="F318" s="6">
        <v>1</v>
      </c>
      <c r="J318" s="8" t="s">
        <v>257</v>
      </c>
      <c r="K318">
        <v>5</v>
      </c>
      <c r="M318" s="39">
        <v>20</v>
      </c>
    </row>
    <row r="319" spans="1:13" x14ac:dyDescent="0.25">
      <c r="A319" s="4" t="s">
        <v>287</v>
      </c>
      <c r="B319" s="5" t="s">
        <v>293</v>
      </c>
      <c r="C319" s="5">
        <v>18</v>
      </c>
      <c r="D319" s="5">
        <v>20</v>
      </c>
      <c r="E319" s="12">
        <v>31</v>
      </c>
      <c r="F319" s="6">
        <f>1/COUNTIF(Table4[DESTINATION],B319)</f>
        <v>1</v>
      </c>
      <c r="J319" s="9" t="s">
        <v>258</v>
      </c>
      <c r="K319">
        <v>1</v>
      </c>
      <c r="M319" s="40">
        <v>31</v>
      </c>
    </row>
    <row r="320" spans="1:13" x14ac:dyDescent="0.25">
      <c r="A320" s="4" t="s">
        <v>287</v>
      </c>
      <c r="B320" s="5" t="s">
        <v>294</v>
      </c>
      <c r="C320" s="5">
        <v>18</v>
      </c>
      <c r="D320" s="5">
        <v>20</v>
      </c>
      <c r="E320" s="12">
        <v>31</v>
      </c>
      <c r="F320" s="6">
        <f>1/COUNTIF(Table4[DESTINATION],B320)</f>
        <v>1</v>
      </c>
      <c r="J320" s="9" t="s">
        <v>259</v>
      </c>
      <c r="K320">
        <v>1</v>
      </c>
      <c r="M320" s="9" t="s">
        <v>74</v>
      </c>
    </row>
    <row r="321" spans="1:13" x14ac:dyDescent="0.25">
      <c r="A321" s="4" t="s">
        <v>287</v>
      </c>
      <c r="B321" s="14" t="s">
        <v>295</v>
      </c>
      <c r="C321" s="14">
        <v>16</v>
      </c>
      <c r="D321" s="14">
        <v>19</v>
      </c>
      <c r="E321" s="15">
        <v>28</v>
      </c>
      <c r="F321" s="6">
        <f>1/COUNTIF(Table4[DESTINATION],B321)</f>
        <v>1</v>
      </c>
      <c r="J321" s="9" t="s">
        <v>260</v>
      </c>
      <c r="K321">
        <v>1</v>
      </c>
      <c r="M321" s="38">
        <v>20</v>
      </c>
    </row>
    <row r="322" spans="1:13" x14ac:dyDescent="0.25">
      <c r="A322" s="4" t="s">
        <v>287</v>
      </c>
      <c r="B322" s="5" t="s">
        <v>296</v>
      </c>
      <c r="C322" s="5">
        <v>20</v>
      </c>
      <c r="D322" s="5">
        <v>22</v>
      </c>
      <c r="E322" s="12">
        <v>33</v>
      </c>
      <c r="F322" s="6">
        <f>1/COUNTIF(Table4[DESTINATION],B322)</f>
        <v>1</v>
      </c>
      <c r="J322" s="9" t="s">
        <v>261</v>
      </c>
      <c r="K322">
        <v>1</v>
      </c>
      <c r="M322" s="39">
        <v>22</v>
      </c>
    </row>
    <row r="323" spans="1:13" x14ac:dyDescent="0.25">
      <c r="A323" s="4" t="s">
        <v>297</v>
      </c>
      <c r="B323" s="5" t="s">
        <v>388</v>
      </c>
      <c r="C323" s="5">
        <v>16</v>
      </c>
      <c r="D323" s="5">
        <v>19</v>
      </c>
      <c r="E323" s="12">
        <v>28</v>
      </c>
      <c r="F323" s="6">
        <v>1</v>
      </c>
      <c r="J323" s="9" t="s">
        <v>330</v>
      </c>
      <c r="K323">
        <v>1</v>
      </c>
      <c r="M323" s="40">
        <v>33</v>
      </c>
    </row>
    <row r="324" spans="1:13" x14ac:dyDescent="0.25">
      <c r="A324" s="4" t="s">
        <v>297</v>
      </c>
      <c r="B324" s="5" t="s">
        <v>298</v>
      </c>
      <c r="C324" s="5">
        <v>22</v>
      </c>
      <c r="D324" s="5">
        <v>23</v>
      </c>
      <c r="E324" s="12">
        <v>36</v>
      </c>
      <c r="F324" s="6">
        <f>1/COUNTIF(Table4[DESTINATION],B324)</f>
        <v>1</v>
      </c>
      <c r="J324" s="8" t="s">
        <v>262</v>
      </c>
      <c r="K324">
        <v>4</v>
      </c>
      <c r="M324" s="9" t="s">
        <v>75</v>
      </c>
    </row>
    <row r="325" spans="1:13" x14ac:dyDescent="0.25">
      <c r="A325" s="4" t="s">
        <v>297</v>
      </c>
      <c r="B325" s="5" t="s">
        <v>299</v>
      </c>
      <c r="C325" s="5">
        <v>22</v>
      </c>
      <c r="D325" s="5">
        <v>23</v>
      </c>
      <c r="E325" s="12">
        <v>36</v>
      </c>
      <c r="F325" s="6">
        <v>1</v>
      </c>
      <c r="J325" s="9" t="s">
        <v>263</v>
      </c>
      <c r="K325">
        <v>1</v>
      </c>
      <c r="M325" s="38">
        <v>22</v>
      </c>
    </row>
    <row r="326" spans="1:13" x14ac:dyDescent="0.25">
      <c r="A326" s="4" t="s">
        <v>297</v>
      </c>
      <c r="B326" s="14" t="s">
        <v>300</v>
      </c>
      <c r="C326" s="14">
        <v>18</v>
      </c>
      <c r="D326" s="14">
        <v>20</v>
      </c>
      <c r="E326" s="15">
        <v>31</v>
      </c>
      <c r="F326" s="6">
        <f>1/COUNTIF(Table4[DESTINATION],B326)</f>
        <v>1</v>
      </c>
      <c r="J326" s="9" t="s">
        <v>330</v>
      </c>
      <c r="K326">
        <v>1</v>
      </c>
      <c r="M326" s="39">
        <v>23</v>
      </c>
    </row>
    <row r="327" spans="1:13" x14ac:dyDescent="0.25">
      <c r="A327" s="4" t="s">
        <v>297</v>
      </c>
      <c r="B327" s="5" t="s">
        <v>402</v>
      </c>
      <c r="C327" s="5">
        <v>22</v>
      </c>
      <c r="D327" s="5">
        <v>23</v>
      </c>
      <c r="E327" s="12">
        <v>36</v>
      </c>
      <c r="F327" s="6">
        <f>1/COUNTIF(Table4[DESTINATION],B327)</f>
        <v>1</v>
      </c>
      <c r="J327" s="9" t="s">
        <v>264</v>
      </c>
      <c r="K327">
        <v>1</v>
      </c>
      <c r="M327" s="40">
        <v>36</v>
      </c>
    </row>
    <row r="328" spans="1:13" x14ac:dyDescent="0.25">
      <c r="A328" s="4" t="s">
        <v>297</v>
      </c>
      <c r="B328" s="5" t="s">
        <v>301</v>
      </c>
      <c r="C328" s="5">
        <v>22</v>
      </c>
      <c r="D328" s="5">
        <v>23</v>
      </c>
      <c r="E328" s="12">
        <v>36</v>
      </c>
      <c r="F328" s="6">
        <v>1</v>
      </c>
      <c r="J328" s="9" t="s">
        <v>400</v>
      </c>
      <c r="K328">
        <v>1</v>
      </c>
      <c r="M328" s="9" t="s">
        <v>76</v>
      </c>
    </row>
    <row r="329" spans="1:13" x14ac:dyDescent="0.25">
      <c r="A329" s="4" t="s">
        <v>302</v>
      </c>
      <c r="B329" s="5" t="s">
        <v>388</v>
      </c>
      <c r="C329" s="5">
        <v>16</v>
      </c>
      <c r="D329" s="5">
        <v>19</v>
      </c>
      <c r="E329" s="12">
        <v>28</v>
      </c>
      <c r="F329" s="6">
        <v>1</v>
      </c>
      <c r="J329" s="8" t="s">
        <v>265</v>
      </c>
      <c r="K329">
        <v>6</v>
      </c>
      <c r="M329" s="38">
        <v>20</v>
      </c>
    </row>
    <row r="330" spans="1:13" x14ac:dyDescent="0.25">
      <c r="A330" s="4" t="s">
        <v>302</v>
      </c>
      <c r="B330" s="5" t="s">
        <v>303</v>
      </c>
      <c r="C330" s="5">
        <v>22</v>
      </c>
      <c r="D330" s="5">
        <v>23</v>
      </c>
      <c r="E330" s="12">
        <v>36</v>
      </c>
      <c r="F330" s="6">
        <f>1/COUNTIF(Table4[DESTINATION],B330)</f>
        <v>1</v>
      </c>
      <c r="J330" s="9" t="s">
        <v>266</v>
      </c>
      <c r="K330">
        <v>1</v>
      </c>
      <c r="M330" s="39">
        <v>22</v>
      </c>
    </row>
    <row r="331" spans="1:13" x14ac:dyDescent="0.25">
      <c r="A331" s="4" t="s">
        <v>302</v>
      </c>
      <c r="B331" s="5" t="s">
        <v>304</v>
      </c>
      <c r="C331" s="5">
        <v>22</v>
      </c>
      <c r="D331" s="5">
        <v>23</v>
      </c>
      <c r="E331" s="12">
        <v>36</v>
      </c>
      <c r="F331" s="6">
        <f>1/COUNTIF(Table4[DESTINATION],B331)</f>
        <v>1</v>
      </c>
      <c r="J331" s="9" t="s">
        <v>267</v>
      </c>
      <c r="K331">
        <v>1</v>
      </c>
      <c r="M331" s="40">
        <v>33</v>
      </c>
    </row>
    <row r="332" spans="1:13" x14ac:dyDescent="0.25">
      <c r="A332" s="4" t="s">
        <v>302</v>
      </c>
      <c r="B332" s="5" t="s">
        <v>305</v>
      </c>
      <c r="C332" s="5">
        <v>20</v>
      </c>
      <c r="D332" s="5">
        <v>22</v>
      </c>
      <c r="E332" s="12">
        <v>33</v>
      </c>
      <c r="F332" s="6">
        <f>1/COUNTIF(Table4[DESTINATION],B332)</f>
        <v>1</v>
      </c>
      <c r="J332" s="9" t="s">
        <v>268</v>
      </c>
      <c r="K332">
        <v>1</v>
      </c>
      <c r="M332" s="9" t="s">
        <v>77</v>
      </c>
    </row>
    <row r="333" spans="1:13" x14ac:dyDescent="0.25">
      <c r="A333" s="4" t="s">
        <v>302</v>
      </c>
      <c r="B333" s="5" t="s">
        <v>306</v>
      </c>
      <c r="C333" s="5">
        <v>23</v>
      </c>
      <c r="D333" s="5">
        <v>26</v>
      </c>
      <c r="E333" s="12">
        <v>38</v>
      </c>
      <c r="F333" s="6">
        <v>1</v>
      </c>
      <c r="J333" s="9" t="s">
        <v>269</v>
      </c>
      <c r="K333">
        <v>1</v>
      </c>
      <c r="M333" s="38">
        <v>22</v>
      </c>
    </row>
    <row r="334" spans="1:13" x14ac:dyDescent="0.25">
      <c r="A334" s="4" t="s">
        <v>302</v>
      </c>
      <c r="B334" s="5" t="s">
        <v>307</v>
      </c>
      <c r="C334" s="5">
        <v>22</v>
      </c>
      <c r="D334" s="5">
        <v>23</v>
      </c>
      <c r="E334" s="12">
        <v>36</v>
      </c>
      <c r="F334" s="6">
        <f>1/COUNTIF(Table4[DESTINATION],B334)</f>
        <v>1</v>
      </c>
      <c r="J334" s="9" t="s">
        <v>330</v>
      </c>
      <c r="K334">
        <v>1</v>
      </c>
      <c r="M334" s="39">
        <v>23</v>
      </c>
    </row>
    <row r="335" spans="1:13" x14ac:dyDescent="0.25">
      <c r="A335" s="4" t="s">
        <v>302</v>
      </c>
      <c r="B335" s="5" t="s">
        <v>308</v>
      </c>
      <c r="C335" s="5">
        <v>23</v>
      </c>
      <c r="D335" s="5">
        <v>26</v>
      </c>
      <c r="E335" s="12">
        <v>38</v>
      </c>
      <c r="F335" s="6">
        <v>1</v>
      </c>
      <c r="J335" s="9" t="s">
        <v>401</v>
      </c>
      <c r="K335">
        <v>1</v>
      </c>
      <c r="M335" s="40">
        <v>36</v>
      </c>
    </row>
    <row r="336" spans="1:13" x14ac:dyDescent="0.25">
      <c r="A336" s="4" t="s">
        <v>302</v>
      </c>
      <c r="B336" s="5" t="s">
        <v>309</v>
      </c>
      <c r="C336" s="5">
        <v>22</v>
      </c>
      <c r="D336" s="5">
        <v>23</v>
      </c>
      <c r="E336" s="12">
        <v>36</v>
      </c>
      <c r="F336" s="6">
        <f>1/COUNTIF(Table4[DESTINATION],B336)</f>
        <v>1</v>
      </c>
      <c r="J336" s="8" t="s">
        <v>270</v>
      </c>
      <c r="K336">
        <v>12</v>
      </c>
      <c r="M336" s="9" t="s">
        <v>78</v>
      </c>
    </row>
    <row r="337" spans="1:13" x14ac:dyDescent="0.25">
      <c r="A337" s="4" t="s">
        <v>302</v>
      </c>
      <c r="B337" s="14" t="s">
        <v>310</v>
      </c>
      <c r="C337" s="14">
        <v>22</v>
      </c>
      <c r="D337" s="14">
        <v>23</v>
      </c>
      <c r="E337" s="15">
        <v>36</v>
      </c>
      <c r="F337" s="6">
        <f>1/COUNTIF(Table4[DESTINATION],B337)</f>
        <v>1</v>
      </c>
      <c r="J337" s="9" t="s">
        <v>271</v>
      </c>
      <c r="K337">
        <v>1</v>
      </c>
      <c r="M337" s="38">
        <v>18</v>
      </c>
    </row>
    <row r="338" spans="1:13" x14ac:dyDescent="0.25">
      <c r="A338" s="4" t="s">
        <v>302</v>
      </c>
      <c r="B338" s="5" t="s">
        <v>311</v>
      </c>
      <c r="C338" s="5">
        <v>22</v>
      </c>
      <c r="D338" s="5">
        <v>23</v>
      </c>
      <c r="E338" s="12">
        <v>36</v>
      </c>
      <c r="F338" s="6">
        <f>1/COUNTIF(Table4[DESTINATION],B338)</f>
        <v>1</v>
      </c>
      <c r="J338" s="9" t="s">
        <v>272</v>
      </c>
      <c r="K338">
        <v>1</v>
      </c>
      <c r="M338" s="39">
        <v>20</v>
      </c>
    </row>
    <row r="339" spans="1:13" x14ac:dyDescent="0.25">
      <c r="A339" s="4" t="s">
        <v>312</v>
      </c>
      <c r="B339" s="5" t="s">
        <v>388</v>
      </c>
      <c r="C339" s="5">
        <v>16</v>
      </c>
      <c r="D339" s="5">
        <v>19</v>
      </c>
      <c r="E339" s="12">
        <v>28</v>
      </c>
      <c r="F339" s="6">
        <v>1</v>
      </c>
      <c r="J339" s="9" t="s">
        <v>273</v>
      </c>
      <c r="K339">
        <v>1</v>
      </c>
      <c r="M339" s="40">
        <v>31</v>
      </c>
    </row>
    <row r="340" spans="1:13" x14ac:dyDescent="0.25">
      <c r="A340" s="4" t="s">
        <v>312</v>
      </c>
      <c r="B340" s="5" t="s">
        <v>313</v>
      </c>
      <c r="C340" s="5">
        <v>20</v>
      </c>
      <c r="D340" s="5">
        <v>22</v>
      </c>
      <c r="E340" s="12">
        <v>33</v>
      </c>
      <c r="F340" s="6">
        <f>1/COUNTIF(Table4[DESTINATION],B340)</f>
        <v>1</v>
      </c>
      <c r="J340" s="9" t="s">
        <v>274</v>
      </c>
      <c r="K340">
        <v>1</v>
      </c>
      <c r="M340" s="9" t="s">
        <v>79</v>
      </c>
    </row>
    <row r="341" spans="1:13" x14ac:dyDescent="0.25">
      <c r="A341" s="4" t="s">
        <v>312</v>
      </c>
      <c r="B341" s="5" t="s">
        <v>314</v>
      </c>
      <c r="C341" s="5">
        <v>20</v>
      </c>
      <c r="D341" s="5">
        <v>22</v>
      </c>
      <c r="E341" s="12">
        <v>33</v>
      </c>
      <c r="F341" s="6">
        <f>1/COUNTIF(Table4[DESTINATION],B341)</f>
        <v>1</v>
      </c>
      <c r="J341" s="9" t="s">
        <v>275</v>
      </c>
      <c r="K341">
        <v>1</v>
      </c>
      <c r="M341" s="38">
        <v>22</v>
      </c>
    </row>
    <row r="342" spans="1:13" x14ac:dyDescent="0.25">
      <c r="A342" s="4" t="s">
        <v>312</v>
      </c>
      <c r="B342" s="14" t="s">
        <v>315</v>
      </c>
      <c r="C342" s="14">
        <v>20</v>
      </c>
      <c r="D342" s="14">
        <v>22</v>
      </c>
      <c r="E342" s="15">
        <v>33</v>
      </c>
      <c r="F342" s="6">
        <f>1/COUNTIF(Table4[DESTINATION],B342)</f>
        <v>1</v>
      </c>
      <c r="J342" s="9" t="s">
        <v>276</v>
      </c>
      <c r="K342">
        <v>1</v>
      </c>
      <c r="M342" s="39">
        <v>23</v>
      </c>
    </row>
    <row r="343" spans="1:13" x14ac:dyDescent="0.25">
      <c r="A343" s="4" t="s">
        <v>316</v>
      </c>
      <c r="B343" s="5" t="s">
        <v>388</v>
      </c>
      <c r="C343" s="5">
        <v>16</v>
      </c>
      <c r="D343" s="5">
        <v>19</v>
      </c>
      <c r="E343" s="12">
        <v>28</v>
      </c>
      <c r="F343" s="6">
        <v>1</v>
      </c>
      <c r="J343" s="9" t="s">
        <v>277</v>
      </c>
      <c r="K343">
        <v>1</v>
      </c>
      <c r="M343" s="40">
        <v>36</v>
      </c>
    </row>
    <row r="344" spans="1:13" x14ac:dyDescent="0.25">
      <c r="A344" s="4" t="s">
        <v>316</v>
      </c>
      <c r="B344" s="5" t="s">
        <v>481</v>
      </c>
      <c r="C344" s="5">
        <v>16</v>
      </c>
      <c r="D344" s="5">
        <v>19</v>
      </c>
      <c r="E344" s="12">
        <v>28</v>
      </c>
      <c r="F344" s="6">
        <f>1/COUNTIF(Table4[DESTINATION],B344)</f>
        <v>1</v>
      </c>
      <c r="J344" s="9" t="s">
        <v>330</v>
      </c>
      <c r="K344">
        <v>1</v>
      </c>
      <c r="M344" s="9" t="s">
        <v>80</v>
      </c>
    </row>
    <row r="345" spans="1:13" x14ac:dyDescent="0.25">
      <c r="A345" s="4" t="s">
        <v>316</v>
      </c>
      <c r="B345" s="5" t="s">
        <v>258</v>
      </c>
      <c r="C345" s="5">
        <v>16</v>
      </c>
      <c r="D345" s="5">
        <v>19</v>
      </c>
      <c r="E345" s="12">
        <v>28</v>
      </c>
      <c r="F345" s="6">
        <v>1</v>
      </c>
      <c r="J345" s="9" t="s">
        <v>278</v>
      </c>
      <c r="K345">
        <v>1</v>
      </c>
      <c r="M345" s="38">
        <v>23</v>
      </c>
    </row>
    <row r="346" spans="1:13" x14ac:dyDescent="0.25">
      <c r="A346" s="4" t="s">
        <v>317</v>
      </c>
      <c r="B346" s="5" t="s">
        <v>388</v>
      </c>
      <c r="C346" s="5">
        <v>16</v>
      </c>
      <c r="D346" s="5">
        <v>19</v>
      </c>
      <c r="E346" s="12">
        <v>28</v>
      </c>
      <c r="F346" s="6">
        <v>1</v>
      </c>
      <c r="J346" s="9" t="s">
        <v>279</v>
      </c>
      <c r="K346">
        <v>1</v>
      </c>
      <c r="M346" s="39">
        <v>26</v>
      </c>
    </row>
    <row r="347" spans="1:13" x14ac:dyDescent="0.25">
      <c r="A347" s="4" t="s">
        <v>317</v>
      </c>
      <c r="B347" s="5" t="s">
        <v>318</v>
      </c>
      <c r="C347" s="5">
        <v>18</v>
      </c>
      <c r="D347" s="5">
        <v>20</v>
      </c>
      <c r="E347" s="12">
        <v>31</v>
      </c>
      <c r="F347" s="6">
        <f>1/COUNTIF(Table4[DESTINATION],B347)</f>
        <v>1</v>
      </c>
      <c r="J347" s="9" t="s">
        <v>280</v>
      </c>
      <c r="K347">
        <v>1</v>
      </c>
      <c r="M347" s="40">
        <v>38</v>
      </c>
    </row>
    <row r="348" spans="1:13" x14ac:dyDescent="0.25">
      <c r="A348" s="4" t="s">
        <v>317</v>
      </c>
      <c r="B348" s="5" t="s">
        <v>319</v>
      </c>
      <c r="C348" s="5">
        <v>23</v>
      </c>
      <c r="D348" s="5">
        <v>26</v>
      </c>
      <c r="E348" s="12">
        <v>38</v>
      </c>
      <c r="F348" s="6">
        <f>1/COUNTIF(Table4[DESTINATION],B348)</f>
        <v>1</v>
      </c>
      <c r="J348" s="9" t="s">
        <v>281</v>
      </c>
      <c r="K348">
        <v>1</v>
      </c>
      <c r="M348" s="9" t="s">
        <v>81</v>
      </c>
    </row>
    <row r="349" spans="1:13" x14ac:dyDescent="0.25">
      <c r="J349" s="8" t="s">
        <v>282</v>
      </c>
      <c r="K349">
        <v>5</v>
      </c>
      <c r="M349" s="38">
        <v>20</v>
      </c>
    </row>
    <row r="350" spans="1:13" x14ac:dyDescent="0.25">
      <c r="J350" s="9" t="s">
        <v>283</v>
      </c>
      <c r="K350">
        <v>1</v>
      </c>
      <c r="M350" s="39">
        <v>22</v>
      </c>
    </row>
    <row r="351" spans="1:13" x14ac:dyDescent="0.25">
      <c r="J351" s="9" t="s">
        <v>330</v>
      </c>
      <c r="K351">
        <v>1</v>
      </c>
      <c r="M351" s="40">
        <v>33</v>
      </c>
    </row>
    <row r="352" spans="1:13" x14ac:dyDescent="0.25">
      <c r="J352" s="9" t="s">
        <v>284</v>
      </c>
      <c r="K352">
        <v>1</v>
      </c>
      <c r="M352" s="9" t="s">
        <v>82</v>
      </c>
    </row>
    <row r="353" spans="10:13" x14ac:dyDescent="0.25">
      <c r="J353" s="9" t="s">
        <v>285</v>
      </c>
      <c r="K353">
        <v>1</v>
      </c>
      <c r="M353" s="38">
        <v>20</v>
      </c>
    </row>
    <row r="354" spans="10:13" x14ac:dyDescent="0.25">
      <c r="J354" s="9" t="s">
        <v>286</v>
      </c>
      <c r="K354">
        <v>1</v>
      </c>
      <c r="M354" s="39">
        <v>22</v>
      </c>
    </row>
    <row r="355" spans="10:13" x14ac:dyDescent="0.25">
      <c r="J355" s="8" t="s">
        <v>287</v>
      </c>
      <c r="K355">
        <v>11</v>
      </c>
      <c r="M355" s="40">
        <v>33</v>
      </c>
    </row>
    <row r="356" spans="10:13" x14ac:dyDescent="0.25">
      <c r="J356" s="9" t="s">
        <v>288</v>
      </c>
      <c r="K356">
        <v>1</v>
      </c>
      <c r="M356" s="9" t="s">
        <v>330</v>
      </c>
    </row>
    <row r="357" spans="10:13" x14ac:dyDescent="0.25">
      <c r="J357" s="9" t="s">
        <v>289</v>
      </c>
      <c r="K357">
        <v>1</v>
      </c>
      <c r="M357" s="38">
        <v>16</v>
      </c>
    </row>
    <row r="358" spans="10:13" x14ac:dyDescent="0.25">
      <c r="J358" s="9" t="s">
        <v>66</v>
      </c>
      <c r="K358">
        <v>1</v>
      </c>
      <c r="M358" s="39">
        <v>19</v>
      </c>
    </row>
    <row r="359" spans="10:13" x14ac:dyDescent="0.25">
      <c r="J359" s="9" t="s">
        <v>290</v>
      </c>
      <c r="K359">
        <v>1</v>
      </c>
      <c r="M359" s="40">
        <v>28</v>
      </c>
    </row>
    <row r="360" spans="10:13" x14ac:dyDescent="0.25">
      <c r="J360" s="9" t="s">
        <v>291</v>
      </c>
      <c r="K360">
        <v>1</v>
      </c>
      <c r="M360" s="9" t="s">
        <v>83</v>
      </c>
    </row>
    <row r="361" spans="10:13" x14ac:dyDescent="0.25">
      <c r="J361" s="9" t="s">
        <v>330</v>
      </c>
      <c r="K361">
        <v>1</v>
      </c>
      <c r="M361" s="38">
        <v>20</v>
      </c>
    </row>
    <row r="362" spans="10:13" x14ac:dyDescent="0.25">
      <c r="J362" s="9" t="s">
        <v>292</v>
      </c>
      <c r="K362">
        <v>1</v>
      </c>
      <c r="M362" s="39">
        <v>22</v>
      </c>
    </row>
    <row r="363" spans="10:13" x14ac:dyDescent="0.25">
      <c r="J363" s="9" t="s">
        <v>293</v>
      </c>
      <c r="K363">
        <v>1</v>
      </c>
      <c r="M363" s="40">
        <v>33</v>
      </c>
    </row>
    <row r="364" spans="10:13" x14ac:dyDescent="0.25">
      <c r="J364" s="9" t="s">
        <v>294</v>
      </c>
      <c r="K364">
        <v>1</v>
      </c>
      <c r="M364" s="9" t="s">
        <v>84</v>
      </c>
    </row>
    <row r="365" spans="10:13" x14ac:dyDescent="0.25">
      <c r="J365" s="9" t="s">
        <v>295</v>
      </c>
      <c r="K365">
        <v>1</v>
      </c>
      <c r="M365" s="38">
        <v>18</v>
      </c>
    </row>
    <row r="366" spans="10:13" x14ac:dyDescent="0.25">
      <c r="J366" s="9" t="s">
        <v>296</v>
      </c>
      <c r="K366">
        <v>1</v>
      </c>
      <c r="M366" s="39">
        <v>20</v>
      </c>
    </row>
    <row r="367" spans="10:13" x14ac:dyDescent="0.25">
      <c r="J367" s="8" t="s">
        <v>297</v>
      </c>
      <c r="K367">
        <v>6</v>
      </c>
      <c r="M367" s="40">
        <v>31</v>
      </c>
    </row>
    <row r="368" spans="10:13" x14ac:dyDescent="0.25">
      <c r="J368" s="9" t="s">
        <v>298</v>
      </c>
      <c r="K368">
        <v>1</v>
      </c>
      <c r="M368" s="9" t="s">
        <v>85</v>
      </c>
    </row>
    <row r="369" spans="10:13" x14ac:dyDescent="0.25">
      <c r="J369" s="9" t="s">
        <v>299</v>
      </c>
      <c r="K369">
        <v>1</v>
      </c>
      <c r="M369" s="38">
        <v>22</v>
      </c>
    </row>
    <row r="370" spans="10:13" x14ac:dyDescent="0.25">
      <c r="J370" s="9" t="s">
        <v>300</v>
      </c>
      <c r="K370">
        <v>1</v>
      </c>
      <c r="M370" s="39">
        <v>23</v>
      </c>
    </row>
    <row r="371" spans="10:13" x14ac:dyDescent="0.25">
      <c r="J371" s="9" t="s">
        <v>330</v>
      </c>
      <c r="K371">
        <v>1</v>
      </c>
      <c r="M371" s="40">
        <v>36</v>
      </c>
    </row>
    <row r="372" spans="10:13" x14ac:dyDescent="0.25">
      <c r="J372" s="9" t="s">
        <v>301</v>
      </c>
      <c r="K372">
        <v>1</v>
      </c>
      <c r="M372" s="9" t="s">
        <v>86</v>
      </c>
    </row>
    <row r="373" spans="10:13" x14ac:dyDescent="0.25">
      <c r="J373" s="9" t="s">
        <v>402</v>
      </c>
      <c r="K373">
        <v>1</v>
      </c>
      <c r="M373" s="38">
        <v>18</v>
      </c>
    </row>
    <row r="374" spans="10:13" x14ac:dyDescent="0.25">
      <c r="J374" s="8" t="s">
        <v>302</v>
      </c>
      <c r="K374">
        <v>10</v>
      </c>
      <c r="M374" s="39">
        <v>20</v>
      </c>
    </row>
    <row r="375" spans="10:13" x14ac:dyDescent="0.25">
      <c r="J375" s="9" t="s">
        <v>303</v>
      </c>
      <c r="K375">
        <v>1</v>
      </c>
      <c r="M375" s="40">
        <v>31</v>
      </c>
    </row>
    <row r="376" spans="10:13" x14ac:dyDescent="0.25">
      <c r="J376" s="9" t="s">
        <v>304</v>
      </c>
      <c r="K376">
        <v>1</v>
      </c>
      <c r="M376" s="9" t="s">
        <v>87</v>
      </c>
    </row>
    <row r="377" spans="10:13" x14ac:dyDescent="0.25">
      <c r="J377" s="9" t="s">
        <v>305</v>
      </c>
      <c r="K377">
        <v>1</v>
      </c>
      <c r="M377" s="38">
        <v>20</v>
      </c>
    </row>
    <row r="378" spans="10:13" x14ac:dyDescent="0.25">
      <c r="J378" s="9" t="s">
        <v>330</v>
      </c>
      <c r="K378">
        <v>1</v>
      </c>
      <c r="M378" s="39">
        <v>22</v>
      </c>
    </row>
    <row r="379" spans="10:13" x14ac:dyDescent="0.25">
      <c r="J379" s="9" t="s">
        <v>306</v>
      </c>
      <c r="K379">
        <v>1</v>
      </c>
      <c r="M379" s="40">
        <v>33</v>
      </c>
    </row>
    <row r="380" spans="10:13" x14ac:dyDescent="0.25">
      <c r="J380" s="9" t="s">
        <v>307</v>
      </c>
      <c r="K380">
        <v>1</v>
      </c>
      <c r="M380" s="9" t="s">
        <v>88</v>
      </c>
    </row>
    <row r="381" spans="10:13" x14ac:dyDescent="0.25">
      <c r="J381" s="9" t="s">
        <v>308</v>
      </c>
      <c r="K381">
        <v>1</v>
      </c>
      <c r="M381" s="38">
        <v>20</v>
      </c>
    </row>
    <row r="382" spans="10:13" x14ac:dyDescent="0.25">
      <c r="J382" s="9" t="s">
        <v>309</v>
      </c>
      <c r="K382">
        <v>1</v>
      </c>
      <c r="M382" s="39">
        <v>22</v>
      </c>
    </row>
    <row r="383" spans="10:13" x14ac:dyDescent="0.25">
      <c r="J383" s="9" t="s">
        <v>310</v>
      </c>
      <c r="K383">
        <v>1</v>
      </c>
      <c r="M383" s="40">
        <v>33</v>
      </c>
    </row>
    <row r="384" spans="10:13" x14ac:dyDescent="0.25">
      <c r="J384" s="9" t="s">
        <v>311</v>
      </c>
      <c r="K384">
        <v>1</v>
      </c>
      <c r="M384" s="9" t="s">
        <v>89</v>
      </c>
    </row>
    <row r="385" spans="10:13" x14ac:dyDescent="0.25">
      <c r="J385" s="8" t="s">
        <v>312</v>
      </c>
      <c r="K385">
        <v>4</v>
      </c>
      <c r="M385" s="38">
        <v>20</v>
      </c>
    </row>
    <row r="386" spans="10:13" x14ac:dyDescent="0.25">
      <c r="J386" s="9" t="s">
        <v>313</v>
      </c>
      <c r="K386">
        <v>1</v>
      </c>
      <c r="M386" s="39">
        <v>22</v>
      </c>
    </row>
    <row r="387" spans="10:13" x14ac:dyDescent="0.25">
      <c r="J387" s="9" t="s">
        <v>314</v>
      </c>
      <c r="K387">
        <v>1</v>
      </c>
      <c r="M387" s="40">
        <v>33</v>
      </c>
    </row>
    <row r="388" spans="10:13" x14ac:dyDescent="0.25">
      <c r="J388" s="9" t="s">
        <v>330</v>
      </c>
      <c r="K388">
        <v>1</v>
      </c>
      <c r="M388" s="9" t="s">
        <v>90</v>
      </c>
    </row>
    <row r="389" spans="10:13" x14ac:dyDescent="0.25">
      <c r="J389" s="9" t="s">
        <v>315</v>
      </c>
      <c r="K389">
        <v>1</v>
      </c>
      <c r="M389" s="38">
        <v>20</v>
      </c>
    </row>
    <row r="390" spans="10:13" x14ac:dyDescent="0.25">
      <c r="J390" s="8" t="s">
        <v>316</v>
      </c>
      <c r="K390">
        <v>3</v>
      </c>
      <c r="M390" s="39">
        <v>22</v>
      </c>
    </row>
    <row r="391" spans="10:13" x14ac:dyDescent="0.25">
      <c r="J391" s="9" t="s">
        <v>258</v>
      </c>
      <c r="K391">
        <v>1</v>
      </c>
      <c r="M391" s="40">
        <v>33</v>
      </c>
    </row>
    <row r="392" spans="10:13" x14ac:dyDescent="0.25">
      <c r="J392" s="9" t="s">
        <v>330</v>
      </c>
      <c r="K392">
        <v>1</v>
      </c>
      <c r="M392" s="9" t="s">
        <v>91</v>
      </c>
    </row>
    <row r="393" spans="10:13" x14ac:dyDescent="0.25">
      <c r="J393" s="9" t="s">
        <v>481</v>
      </c>
      <c r="K393">
        <v>1</v>
      </c>
      <c r="M393" s="38">
        <v>18</v>
      </c>
    </row>
    <row r="394" spans="10:13" x14ac:dyDescent="0.25">
      <c r="J394" s="8" t="s">
        <v>317</v>
      </c>
      <c r="K394">
        <v>3</v>
      </c>
      <c r="M394" s="39">
        <v>20</v>
      </c>
    </row>
    <row r="395" spans="10:13" x14ac:dyDescent="0.25">
      <c r="J395" s="9" t="s">
        <v>318</v>
      </c>
      <c r="K395">
        <v>1</v>
      </c>
      <c r="M395" s="40">
        <v>31</v>
      </c>
    </row>
    <row r="396" spans="10:13" x14ac:dyDescent="0.25">
      <c r="J396" s="9" t="s">
        <v>319</v>
      </c>
      <c r="K396">
        <v>1</v>
      </c>
      <c r="M396" s="9" t="s">
        <v>392</v>
      </c>
    </row>
    <row r="397" spans="10:13" x14ac:dyDescent="0.25">
      <c r="J397" s="9" t="s">
        <v>330</v>
      </c>
      <c r="K397">
        <v>1</v>
      </c>
      <c r="M397" s="38">
        <v>18</v>
      </c>
    </row>
    <row r="398" spans="10:13" x14ac:dyDescent="0.25">
      <c r="M398" s="39">
        <v>20</v>
      </c>
    </row>
    <row r="399" spans="10:13" x14ac:dyDescent="0.25">
      <c r="M399" s="40">
        <v>31</v>
      </c>
    </row>
    <row r="400" spans="10:13" x14ac:dyDescent="0.25">
      <c r="M400" s="8" t="s">
        <v>92</v>
      </c>
    </row>
    <row r="401" spans="13:13" x14ac:dyDescent="0.25">
      <c r="M401" s="9" t="s">
        <v>93</v>
      </c>
    </row>
    <row r="402" spans="13:13" x14ac:dyDescent="0.25">
      <c r="M402" s="38">
        <v>18</v>
      </c>
    </row>
    <row r="403" spans="13:13" x14ac:dyDescent="0.25">
      <c r="M403" s="39">
        <v>20</v>
      </c>
    </row>
    <row r="404" spans="13:13" x14ac:dyDescent="0.25">
      <c r="M404" s="40">
        <v>31</v>
      </c>
    </row>
    <row r="405" spans="13:13" x14ac:dyDescent="0.25">
      <c r="M405" s="9" t="s">
        <v>94</v>
      </c>
    </row>
    <row r="406" spans="13:13" x14ac:dyDescent="0.25">
      <c r="M406" s="38">
        <v>22</v>
      </c>
    </row>
    <row r="407" spans="13:13" x14ac:dyDescent="0.25">
      <c r="M407" s="39">
        <v>23</v>
      </c>
    </row>
    <row r="408" spans="13:13" x14ac:dyDescent="0.25">
      <c r="M408" s="40">
        <v>36</v>
      </c>
    </row>
    <row r="409" spans="13:13" x14ac:dyDescent="0.25">
      <c r="M409" s="9" t="s">
        <v>95</v>
      </c>
    </row>
    <row r="410" spans="13:13" x14ac:dyDescent="0.25">
      <c r="M410" s="38">
        <v>18</v>
      </c>
    </row>
    <row r="411" spans="13:13" x14ac:dyDescent="0.25">
      <c r="M411" s="39">
        <v>20</v>
      </c>
    </row>
    <row r="412" spans="13:13" x14ac:dyDescent="0.25">
      <c r="M412" s="40">
        <v>31</v>
      </c>
    </row>
    <row r="413" spans="13:13" x14ac:dyDescent="0.25">
      <c r="M413" s="9" t="s">
        <v>96</v>
      </c>
    </row>
    <row r="414" spans="13:13" x14ac:dyDescent="0.25">
      <c r="M414" s="38">
        <v>22</v>
      </c>
    </row>
    <row r="415" spans="13:13" x14ac:dyDescent="0.25">
      <c r="M415" s="39">
        <v>23</v>
      </c>
    </row>
    <row r="416" spans="13:13" x14ac:dyDescent="0.25">
      <c r="M416" s="40">
        <v>36</v>
      </c>
    </row>
    <row r="417" spans="13:13" x14ac:dyDescent="0.25">
      <c r="M417" s="9" t="s">
        <v>97</v>
      </c>
    </row>
    <row r="418" spans="13:13" x14ac:dyDescent="0.25">
      <c r="M418" s="38">
        <v>18</v>
      </c>
    </row>
    <row r="419" spans="13:13" x14ac:dyDescent="0.25">
      <c r="M419" s="39">
        <v>20</v>
      </c>
    </row>
    <row r="420" spans="13:13" x14ac:dyDescent="0.25">
      <c r="M420" s="40">
        <v>31</v>
      </c>
    </row>
    <row r="421" spans="13:13" x14ac:dyDescent="0.25">
      <c r="M421" s="9" t="s">
        <v>330</v>
      </c>
    </row>
    <row r="422" spans="13:13" x14ac:dyDescent="0.25">
      <c r="M422" s="38">
        <v>16</v>
      </c>
    </row>
    <row r="423" spans="13:13" x14ac:dyDescent="0.25">
      <c r="M423" s="39">
        <v>19</v>
      </c>
    </row>
    <row r="424" spans="13:13" x14ac:dyDescent="0.25">
      <c r="M424" s="40">
        <v>28</v>
      </c>
    </row>
    <row r="425" spans="13:13" x14ac:dyDescent="0.25">
      <c r="M425" s="9" t="s">
        <v>98</v>
      </c>
    </row>
    <row r="426" spans="13:13" x14ac:dyDescent="0.25">
      <c r="M426" s="38">
        <v>20</v>
      </c>
    </row>
    <row r="427" spans="13:13" x14ac:dyDescent="0.25">
      <c r="M427" s="39">
        <v>22</v>
      </c>
    </row>
    <row r="428" spans="13:13" x14ac:dyDescent="0.25">
      <c r="M428" s="40">
        <v>33</v>
      </c>
    </row>
    <row r="429" spans="13:13" x14ac:dyDescent="0.25">
      <c r="M429" s="8" t="s">
        <v>99</v>
      </c>
    </row>
    <row r="430" spans="13:13" x14ac:dyDescent="0.25">
      <c r="M430" s="9" t="s">
        <v>274</v>
      </c>
    </row>
    <row r="431" spans="13:13" x14ac:dyDescent="0.25">
      <c r="M431" s="38">
        <v>20</v>
      </c>
    </row>
    <row r="432" spans="13:13" x14ac:dyDescent="0.25">
      <c r="M432" s="39">
        <v>22</v>
      </c>
    </row>
    <row r="433" spans="13:13" x14ac:dyDescent="0.25">
      <c r="M433" s="40">
        <v>33</v>
      </c>
    </row>
    <row r="434" spans="13:13" x14ac:dyDescent="0.25">
      <c r="M434" s="9" t="s">
        <v>100</v>
      </c>
    </row>
    <row r="435" spans="13:13" x14ac:dyDescent="0.25">
      <c r="M435" s="38">
        <v>20</v>
      </c>
    </row>
    <row r="436" spans="13:13" x14ac:dyDescent="0.25">
      <c r="M436" s="39">
        <v>22</v>
      </c>
    </row>
    <row r="437" spans="13:13" x14ac:dyDescent="0.25">
      <c r="M437" s="40">
        <v>33</v>
      </c>
    </row>
    <row r="438" spans="13:13" x14ac:dyDescent="0.25">
      <c r="M438" s="9" t="s">
        <v>330</v>
      </c>
    </row>
    <row r="439" spans="13:13" x14ac:dyDescent="0.25">
      <c r="M439" s="38">
        <v>16</v>
      </c>
    </row>
    <row r="440" spans="13:13" x14ac:dyDescent="0.25">
      <c r="M440" s="39">
        <v>19</v>
      </c>
    </row>
    <row r="441" spans="13:13" x14ac:dyDescent="0.25">
      <c r="M441" s="40">
        <v>28</v>
      </c>
    </row>
    <row r="442" spans="13:13" x14ac:dyDescent="0.25">
      <c r="M442" s="8" t="s">
        <v>101</v>
      </c>
    </row>
    <row r="443" spans="13:13" x14ac:dyDescent="0.25">
      <c r="M443" s="9" t="s">
        <v>102</v>
      </c>
    </row>
    <row r="444" spans="13:13" x14ac:dyDescent="0.25">
      <c r="M444" s="38">
        <v>22</v>
      </c>
    </row>
    <row r="445" spans="13:13" x14ac:dyDescent="0.25">
      <c r="M445" s="39">
        <v>23</v>
      </c>
    </row>
    <row r="446" spans="13:13" x14ac:dyDescent="0.25">
      <c r="M446" s="40">
        <v>36</v>
      </c>
    </row>
    <row r="447" spans="13:13" x14ac:dyDescent="0.25">
      <c r="M447" s="9" t="s">
        <v>103</v>
      </c>
    </row>
    <row r="448" spans="13:13" x14ac:dyDescent="0.25">
      <c r="M448" s="38">
        <v>18</v>
      </c>
    </row>
    <row r="449" spans="13:13" x14ac:dyDescent="0.25">
      <c r="M449" s="39">
        <v>20</v>
      </c>
    </row>
    <row r="450" spans="13:13" x14ac:dyDescent="0.25">
      <c r="M450" s="40">
        <v>31</v>
      </c>
    </row>
    <row r="451" spans="13:13" x14ac:dyDescent="0.25">
      <c r="M451" s="9" t="s">
        <v>330</v>
      </c>
    </row>
    <row r="452" spans="13:13" x14ac:dyDescent="0.25">
      <c r="M452" s="38">
        <v>16</v>
      </c>
    </row>
    <row r="453" spans="13:13" x14ac:dyDescent="0.25">
      <c r="M453" s="39">
        <v>19</v>
      </c>
    </row>
    <row r="454" spans="13:13" x14ac:dyDescent="0.25">
      <c r="M454" s="40">
        <v>28</v>
      </c>
    </row>
    <row r="455" spans="13:13" x14ac:dyDescent="0.25">
      <c r="M455" s="9" t="s">
        <v>104</v>
      </c>
    </row>
    <row r="456" spans="13:13" x14ac:dyDescent="0.25">
      <c r="M456" s="38">
        <v>20</v>
      </c>
    </row>
    <row r="457" spans="13:13" x14ac:dyDescent="0.25">
      <c r="M457" s="39">
        <v>22</v>
      </c>
    </row>
    <row r="458" spans="13:13" x14ac:dyDescent="0.25">
      <c r="M458" s="40">
        <v>33</v>
      </c>
    </row>
    <row r="459" spans="13:13" x14ac:dyDescent="0.25">
      <c r="M459" s="8" t="s">
        <v>105</v>
      </c>
    </row>
    <row r="460" spans="13:13" x14ac:dyDescent="0.25">
      <c r="M460" s="9" t="s">
        <v>106</v>
      </c>
    </row>
    <row r="461" spans="13:13" x14ac:dyDescent="0.25">
      <c r="M461" s="38">
        <v>18</v>
      </c>
    </row>
    <row r="462" spans="13:13" x14ac:dyDescent="0.25">
      <c r="M462" s="39">
        <v>20</v>
      </c>
    </row>
    <row r="463" spans="13:13" x14ac:dyDescent="0.25">
      <c r="M463" s="40">
        <v>31</v>
      </c>
    </row>
    <row r="464" spans="13:13" x14ac:dyDescent="0.25">
      <c r="M464" s="9" t="s">
        <v>107</v>
      </c>
    </row>
    <row r="465" spans="13:13" x14ac:dyDescent="0.25">
      <c r="M465" s="38">
        <v>23</v>
      </c>
    </row>
    <row r="466" spans="13:13" x14ac:dyDescent="0.25">
      <c r="M466" s="39">
        <v>26</v>
      </c>
    </row>
    <row r="467" spans="13:13" x14ac:dyDescent="0.25">
      <c r="M467" s="40">
        <v>38</v>
      </c>
    </row>
    <row r="468" spans="13:13" x14ac:dyDescent="0.25">
      <c r="M468" s="9" t="s">
        <v>108</v>
      </c>
    </row>
    <row r="469" spans="13:13" x14ac:dyDescent="0.25">
      <c r="M469" s="38">
        <v>22</v>
      </c>
    </row>
    <row r="470" spans="13:13" x14ac:dyDescent="0.25">
      <c r="M470" s="39">
        <v>23</v>
      </c>
    </row>
    <row r="471" spans="13:13" x14ac:dyDescent="0.25">
      <c r="M471" s="40">
        <v>36</v>
      </c>
    </row>
    <row r="472" spans="13:13" x14ac:dyDescent="0.25">
      <c r="M472" s="9" t="s">
        <v>109</v>
      </c>
    </row>
    <row r="473" spans="13:13" x14ac:dyDescent="0.25">
      <c r="M473" s="38">
        <v>20</v>
      </c>
    </row>
    <row r="474" spans="13:13" x14ac:dyDescent="0.25">
      <c r="M474" s="39">
        <v>22</v>
      </c>
    </row>
    <row r="475" spans="13:13" x14ac:dyDescent="0.25">
      <c r="M475" s="40">
        <v>33</v>
      </c>
    </row>
    <row r="476" spans="13:13" x14ac:dyDescent="0.25">
      <c r="M476" s="9" t="s">
        <v>330</v>
      </c>
    </row>
    <row r="477" spans="13:13" x14ac:dyDescent="0.25">
      <c r="M477" s="38">
        <v>16</v>
      </c>
    </row>
    <row r="478" spans="13:13" x14ac:dyDescent="0.25">
      <c r="M478" s="39">
        <v>19</v>
      </c>
    </row>
    <row r="479" spans="13:13" x14ac:dyDescent="0.25">
      <c r="M479" s="40">
        <v>28</v>
      </c>
    </row>
    <row r="480" spans="13:13" x14ac:dyDescent="0.25">
      <c r="M480" s="8" t="s">
        <v>110</v>
      </c>
    </row>
    <row r="481" spans="13:13" x14ac:dyDescent="0.25">
      <c r="M481" s="9" t="s">
        <v>111</v>
      </c>
    </row>
    <row r="482" spans="13:13" x14ac:dyDescent="0.25">
      <c r="M482" s="38">
        <v>20</v>
      </c>
    </row>
    <row r="483" spans="13:13" x14ac:dyDescent="0.25">
      <c r="M483" s="39">
        <v>22</v>
      </c>
    </row>
    <row r="484" spans="13:13" x14ac:dyDescent="0.25">
      <c r="M484" s="40">
        <v>33</v>
      </c>
    </row>
    <row r="485" spans="13:13" x14ac:dyDescent="0.25">
      <c r="M485" s="9" t="s">
        <v>112</v>
      </c>
    </row>
    <row r="486" spans="13:13" x14ac:dyDescent="0.25">
      <c r="M486" s="38">
        <v>18</v>
      </c>
    </row>
    <row r="487" spans="13:13" x14ac:dyDescent="0.25">
      <c r="M487" s="39">
        <v>20</v>
      </c>
    </row>
    <row r="488" spans="13:13" x14ac:dyDescent="0.25">
      <c r="M488" s="40">
        <v>31</v>
      </c>
    </row>
    <row r="489" spans="13:13" x14ac:dyDescent="0.25">
      <c r="M489" s="9" t="s">
        <v>330</v>
      </c>
    </row>
    <row r="490" spans="13:13" x14ac:dyDescent="0.25">
      <c r="M490" s="38">
        <v>16</v>
      </c>
    </row>
    <row r="491" spans="13:13" x14ac:dyDescent="0.25">
      <c r="M491" s="39">
        <v>19</v>
      </c>
    </row>
    <row r="492" spans="13:13" x14ac:dyDescent="0.25">
      <c r="M492" s="40">
        <v>28</v>
      </c>
    </row>
    <row r="493" spans="13:13" x14ac:dyDescent="0.25">
      <c r="M493" s="9" t="s">
        <v>393</v>
      </c>
    </row>
    <row r="494" spans="13:13" x14ac:dyDescent="0.25">
      <c r="M494" s="38">
        <v>18</v>
      </c>
    </row>
    <row r="495" spans="13:13" x14ac:dyDescent="0.25">
      <c r="M495" s="39">
        <v>20</v>
      </c>
    </row>
    <row r="496" spans="13:13" x14ac:dyDescent="0.25">
      <c r="M496" s="40">
        <v>31</v>
      </c>
    </row>
    <row r="497" spans="13:13" x14ac:dyDescent="0.25">
      <c r="M497" s="8" t="s">
        <v>113</v>
      </c>
    </row>
    <row r="498" spans="13:13" x14ac:dyDescent="0.25">
      <c r="M498" s="9" t="s">
        <v>114</v>
      </c>
    </row>
    <row r="499" spans="13:13" x14ac:dyDescent="0.25">
      <c r="M499" s="38">
        <v>20</v>
      </c>
    </row>
    <row r="500" spans="13:13" x14ac:dyDescent="0.25">
      <c r="M500" s="39">
        <v>22</v>
      </c>
    </row>
    <row r="501" spans="13:13" x14ac:dyDescent="0.25">
      <c r="M501" s="40">
        <v>33</v>
      </c>
    </row>
    <row r="502" spans="13:13" x14ac:dyDescent="0.25">
      <c r="M502" s="9" t="s">
        <v>330</v>
      </c>
    </row>
    <row r="503" spans="13:13" x14ac:dyDescent="0.25">
      <c r="M503" s="38">
        <v>16</v>
      </c>
    </row>
    <row r="504" spans="13:13" x14ac:dyDescent="0.25">
      <c r="M504" s="39">
        <v>19</v>
      </c>
    </row>
    <row r="505" spans="13:13" x14ac:dyDescent="0.25">
      <c r="M505" s="40">
        <v>28</v>
      </c>
    </row>
    <row r="506" spans="13:13" x14ac:dyDescent="0.25">
      <c r="M506" s="8" t="s">
        <v>115</v>
      </c>
    </row>
    <row r="507" spans="13:13" x14ac:dyDescent="0.25">
      <c r="M507" s="9" t="s">
        <v>116</v>
      </c>
    </row>
    <row r="508" spans="13:13" x14ac:dyDescent="0.25">
      <c r="M508" s="38">
        <v>16</v>
      </c>
    </row>
    <row r="509" spans="13:13" x14ac:dyDescent="0.25">
      <c r="M509" s="39">
        <v>19</v>
      </c>
    </row>
    <row r="510" spans="13:13" x14ac:dyDescent="0.25">
      <c r="M510" s="40">
        <v>28</v>
      </c>
    </row>
    <row r="511" spans="13:13" x14ac:dyDescent="0.25">
      <c r="M511" s="9" t="s">
        <v>117</v>
      </c>
    </row>
    <row r="512" spans="13:13" x14ac:dyDescent="0.25">
      <c r="M512" s="38">
        <v>22</v>
      </c>
    </row>
    <row r="513" spans="13:13" x14ac:dyDescent="0.25">
      <c r="M513" s="39">
        <v>23</v>
      </c>
    </row>
    <row r="514" spans="13:13" x14ac:dyDescent="0.25">
      <c r="M514" s="40">
        <v>36</v>
      </c>
    </row>
    <row r="515" spans="13:13" x14ac:dyDescent="0.25">
      <c r="M515" s="9" t="s">
        <v>118</v>
      </c>
    </row>
    <row r="516" spans="13:13" x14ac:dyDescent="0.25">
      <c r="M516" s="38">
        <v>20</v>
      </c>
    </row>
    <row r="517" spans="13:13" x14ac:dyDescent="0.25">
      <c r="M517" s="39">
        <v>22</v>
      </c>
    </row>
    <row r="518" spans="13:13" x14ac:dyDescent="0.25">
      <c r="M518" s="40">
        <v>33</v>
      </c>
    </row>
    <row r="519" spans="13:13" x14ac:dyDescent="0.25">
      <c r="M519" s="9" t="s">
        <v>119</v>
      </c>
    </row>
    <row r="520" spans="13:13" x14ac:dyDescent="0.25">
      <c r="M520" s="38">
        <v>20</v>
      </c>
    </row>
    <row r="521" spans="13:13" x14ac:dyDescent="0.25">
      <c r="M521" s="39">
        <v>22</v>
      </c>
    </row>
    <row r="522" spans="13:13" x14ac:dyDescent="0.25">
      <c r="M522" s="40">
        <v>33</v>
      </c>
    </row>
    <row r="523" spans="13:13" x14ac:dyDescent="0.25">
      <c r="M523" s="9" t="s">
        <v>330</v>
      </c>
    </row>
    <row r="524" spans="13:13" x14ac:dyDescent="0.25">
      <c r="M524" s="38">
        <v>16</v>
      </c>
    </row>
    <row r="525" spans="13:13" x14ac:dyDescent="0.25">
      <c r="M525" s="39">
        <v>19</v>
      </c>
    </row>
    <row r="526" spans="13:13" x14ac:dyDescent="0.25">
      <c r="M526" s="40">
        <v>28</v>
      </c>
    </row>
    <row r="527" spans="13:13" x14ac:dyDescent="0.25">
      <c r="M527" s="8" t="s">
        <v>120</v>
      </c>
    </row>
    <row r="528" spans="13:13" x14ac:dyDescent="0.25">
      <c r="M528" s="9" t="s">
        <v>121</v>
      </c>
    </row>
    <row r="529" spans="13:13" x14ac:dyDescent="0.25">
      <c r="M529" s="38">
        <v>16</v>
      </c>
    </row>
    <row r="530" spans="13:13" x14ac:dyDescent="0.25">
      <c r="M530" s="39">
        <v>19</v>
      </c>
    </row>
    <row r="531" spans="13:13" x14ac:dyDescent="0.25">
      <c r="M531" s="40">
        <v>28</v>
      </c>
    </row>
    <row r="532" spans="13:13" x14ac:dyDescent="0.25">
      <c r="M532" s="9" t="s">
        <v>122</v>
      </c>
    </row>
    <row r="533" spans="13:13" x14ac:dyDescent="0.25">
      <c r="M533" s="38">
        <v>20</v>
      </c>
    </row>
    <row r="534" spans="13:13" x14ac:dyDescent="0.25">
      <c r="M534" s="39">
        <v>22</v>
      </c>
    </row>
    <row r="535" spans="13:13" x14ac:dyDescent="0.25">
      <c r="M535" s="40">
        <v>33</v>
      </c>
    </row>
    <row r="536" spans="13:13" x14ac:dyDescent="0.25">
      <c r="M536" s="9" t="s">
        <v>330</v>
      </c>
    </row>
    <row r="537" spans="13:13" x14ac:dyDescent="0.25">
      <c r="M537" s="38">
        <v>16</v>
      </c>
    </row>
    <row r="538" spans="13:13" x14ac:dyDescent="0.25">
      <c r="M538" s="39">
        <v>19</v>
      </c>
    </row>
    <row r="539" spans="13:13" x14ac:dyDescent="0.25">
      <c r="M539" s="40">
        <v>28</v>
      </c>
    </row>
    <row r="540" spans="13:13" x14ac:dyDescent="0.25">
      <c r="M540" s="8" t="s">
        <v>123</v>
      </c>
    </row>
    <row r="541" spans="13:13" x14ac:dyDescent="0.25">
      <c r="M541" s="9" t="s">
        <v>124</v>
      </c>
    </row>
    <row r="542" spans="13:13" x14ac:dyDescent="0.25">
      <c r="M542" s="38">
        <v>20</v>
      </c>
    </row>
    <row r="543" spans="13:13" x14ac:dyDescent="0.25">
      <c r="M543" s="39">
        <v>22</v>
      </c>
    </row>
    <row r="544" spans="13:13" x14ac:dyDescent="0.25">
      <c r="M544" s="40">
        <v>33</v>
      </c>
    </row>
    <row r="545" spans="13:13" x14ac:dyDescent="0.25">
      <c r="M545" s="9" t="s">
        <v>125</v>
      </c>
    </row>
    <row r="546" spans="13:13" x14ac:dyDescent="0.25">
      <c r="M546" s="38">
        <v>23</v>
      </c>
    </row>
    <row r="547" spans="13:13" x14ac:dyDescent="0.25">
      <c r="M547" s="39">
        <v>26</v>
      </c>
    </row>
    <row r="548" spans="13:13" x14ac:dyDescent="0.25">
      <c r="M548" s="40">
        <v>38</v>
      </c>
    </row>
    <row r="549" spans="13:13" x14ac:dyDescent="0.25">
      <c r="M549" s="9" t="s">
        <v>126</v>
      </c>
    </row>
    <row r="550" spans="13:13" x14ac:dyDescent="0.25">
      <c r="M550" s="38">
        <v>22</v>
      </c>
    </row>
    <row r="551" spans="13:13" x14ac:dyDescent="0.25">
      <c r="M551" s="39">
        <v>23</v>
      </c>
    </row>
    <row r="552" spans="13:13" x14ac:dyDescent="0.25">
      <c r="M552" s="40">
        <v>36</v>
      </c>
    </row>
    <row r="553" spans="13:13" x14ac:dyDescent="0.25">
      <c r="M553" s="9" t="s">
        <v>127</v>
      </c>
    </row>
    <row r="554" spans="13:13" x14ac:dyDescent="0.25">
      <c r="M554" s="38">
        <v>22</v>
      </c>
    </row>
    <row r="555" spans="13:13" x14ac:dyDescent="0.25">
      <c r="M555" s="39">
        <v>23</v>
      </c>
    </row>
    <row r="556" spans="13:13" x14ac:dyDescent="0.25">
      <c r="M556" s="40">
        <v>36</v>
      </c>
    </row>
    <row r="557" spans="13:13" x14ac:dyDescent="0.25">
      <c r="M557" s="9" t="s">
        <v>128</v>
      </c>
    </row>
    <row r="558" spans="13:13" x14ac:dyDescent="0.25">
      <c r="M558" s="38">
        <v>23</v>
      </c>
    </row>
    <row r="559" spans="13:13" x14ac:dyDescent="0.25">
      <c r="M559" s="39">
        <v>26</v>
      </c>
    </row>
    <row r="560" spans="13:13" x14ac:dyDescent="0.25">
      <c r="M560" s="40">
        <v>38</v>
      </c>
    </row>
    <row r="561" spans="13:13" x14ac:dyDescent="0.25">
      <c r="M561" s="9" t="s">
        <v>129</v>
      </c>
    </row>
    <row r="562" spans="13:13" x14ac:dyDescent="0.25">
      <c r="M562" s="38">
        <v>23</v>
      </c>
    </row>
    <row r="563" spans="13:13" x14ac:dyDescent="0.25">
      <c r="M563" s="39">
        <v>26</v>
      </c>
    </row>
    <row r="564" spans="13:13" x14ac:dyDescent="0.25">
      <c r="M564" s="40">
        <v>38</v>
      </c>
    </row>
    <row r="565" spans="13:13" x14ac:dyDescent="0.25">
      <c r="M565" s="9" t="s">
        <v>130</v>
      </c>
    </row>
    <row r="566" spans="13:13" x14ac:dyDescent="0.25">
      <c r="M566" s="38">
        <v>23</v>
      </c>
    </row>
    <row r="567" spans="13:13" x14ac:dyDescent="0.25">
      <c r="M567" s="39">
        <v>26</v>
      </c>
    </row>
    <row r="568" spans="13:13" x14ac:dyDescent="0.25">
      <c r="M568" s="40">
        <v>38</v>
      </c>
    </row>
    <row r="569" spans="13:13" x14ac:dyDescent="0.25">
      <c r="M569" s="9" t="s">
        <v>131</v>
      </c>
    </row>
    <row r="570" spans="13:13" x14ac:dyDescent="0.25">
      <c r="M570" s="38">
        <v>20</v>
      </c>
    </row>
    <row r="571" spans="13:13" x14ac:dyDescent="0.25">
      <c r="M571" s="39">
        <v>22</v>
      </c>
    </row>
    <row r="572" spans="13:13" x14ac:dyDescent="0.25">
      <c r="M572" s="40">
        <v>33</v>
      </c>
    </row>
    <row r="573" spans="13:13" x14ac:dyDescent="0.25">
      <c r="M573" s="9" t="s">
        <v>330</v>
      </c>
    </row>
    <row r="574" spans="13:13" x14ac:dyDescent="0.25">
      <c r="M574" s="38">
        <v>16</v>
      </c>
    </row>
    <row r="575" spans="13:13" x14ac:dyDescent="0.25">
      <c r="M575" s="39">
        <v>19</v>
      </c>
    </row>
    <row r="576" spans="13:13" x14ac:dyDescent="0.25">
      <c r="M576" s="40">
        <v>28</v>
      </c>
    </row>
    <row r="577" spans="13:13" x14ac:dyDescent="0.25">
      <c r="M577" s="9" t="s">
        <v>132</v>
      </c>
    </row>
    <row r="578" spans="13:13" x14ac:dyDescent="0.25">
      <c r="M578" s="38">
        <v>22</v>
      </c>
    </row>
    <row r="579" spans="13:13" x14ac:dyDescent="0.25">
      <c r="M579" s="39">
        <v>23</v>
      </c>
    </row>
    <row r="580" spans="13:13" x14ac:dyDescent="0.25">
      <c r="M580" s="40">
        <v>36</v>
      </c>
    </row>
    <row r="581" spans="13:13" x14ac:dyDescent="0.25">
      <c r="M581" s="9" t="s">
        <v>133</v>
      </c>
    </row>
    <row r="582" spans="13:13" x14ac:dyDescent="0.25">
      <c r="M582" s="38">
        <v>20</v>
      </c>
    </row>
    <row r="583" spans="13:13" x14ac:dyDescent="0.25">
      <c r="M583" s="39">
        <v>22</v>
      </c>
    </row>
    <row r="584" spans="13:13" x14ac:dyDescent="0.25">
      <c r="M584" s="40">
        <v>33</v>
      </c>
    </row>
    <row r="585" spans="13:13" x14ac:dyDescent="0.25">
      <c r="M585" s="9" t="s">
        <v>134</v>
      </c>
    </row>
    <row r="586" spans="13:13" x14ac:dyDescent="0.25">
      <c r="M586" s="38">
        <v>20</v>
      </c>
    </row>
    <row r="587" spans="13:13" x14ac:dyDescent="0.25">
      <c r="M587" s="39">
        <v>22</v>
      </c>
    </row>
    <row r="588" spans="13:13" x14ac:dyDescent="0.25">
      <c r="M588" s="40">
        <v>33</v>
      </c>
    </row>
    <row r="589" spans="13:13" x14ac:dyDescent="0.25">
      <c r="M589" s="9" t="s">
        <v>135</v>
      </c>
    </row>
    <row r="590" spans="13:13" x14ac:dyDescent="0.25">
      <c r="M590" s="38">
        <v>18</v>
      </c>
    </row>
    <row r="591" spans="13:13" x14ac:dyDescent="0.25">
      <c r="M591" s="39">
        <v>20</v>
      </c>
    </row>
    <row r="592" spans="13:13" x14ac:dyDescent="0.25">
      <c r="M592" s="40">
        <v>31</v>
      </c>
    </row>
    <row r="593" spans="13:13" x14ac:dyDescent="0.25">
      <c r="M593" s="9" t="s">
        <v>136</v>
      </c>
    </row>
    <row r="594" spans="13:13" x14ac:dyDescent="0.25">
      <c r="M594" s="38">
        <v>20</v>
      </c>
    </row>
    <row r="595" spans="13:13" x14ac:dyDescent="0.25">
      <c r="M595" s="39">
        <v>22</v>
      </c>
    </row>
    <row r="596" spans="13:13" x14ac:dyDescent="0.25">
      <c r="M596" s="40">
        <v>33</v>
      </c>
    </row>
    <row r="597" spans="13:13" x14ac:dyDescent="0.25">
      <c r="M597" s="8" t="s">
        <v>137</v>
      </c>
    </row>
    <row r="598" spans="13:13" x14ac:dyDescent="0.25">
      <c r="M598" s="9" t="s">
        <v>138</v>
      </c>
    </row>
    <row r="599" spans="13:13" x14ac:dyDescent="0.25">
      <c r="M599" s="38">
        <v>18</v>
      </c>
    </row>
    <row r="600" spans="13:13" x14ac:dyDescent="0.25">
      <c r="M600" s="39">
        <v>20</v>
      </c>
    </row>
    <row r="601" spans="13:13" x14ac:dyDescent="0.25">
      <c r="M601" s="40">
        <v>31</v>
      </c>
    </row>
    <row r="602" spans="13:13" x14ac:dyDescent="0.25">
      <c r="M602" s="9" t="s">
        <v>139</v>
      </c>
    </row>
    <row r="603" spans="13:13" x14ac:dyDescent="0.25">
      <c r="M603" s="38">
        <v>20</v>
      </c>
    </row>
    <row r="604" spans="13:13" x14ac:dyDescent="0.25">
      <c r="M604" s="39">
        <v>22</v>
      </c>
    </row>
    <row r="605" spans="13:13" x14ac:dyDescent="0.25">
      <c r="M605" s="40">
        <v>33</v>
      </c>
    </row>
    <row r="606" spans="13:13" x14ac:dyDescent="0.25">
      <c r="M606" s="9" t="s">
        <v>140</v>
      </c>
    </row>
    <row r="607" spans="13:13" x14ac:dyDescent="0.25">
      <c r="M607" s="38">
        <v>22</v>
      </c>
    </row>
    <row r="608" spans="13:13" x14ac:dyDescent="0.25">
      <c r="M608" s="39">
        <v>23</v>
      </c>
    </row>
    <row r="609" spans="13:13" x14ac:dyDescent="0.25">
      <c r="M609" s="40">
        <v>36</v>
      </c>
    </row>
    <row r="610" spans="13:13" x14ac:dyDescent="0.25">
      <c r="M610" s="9" t="s">
        <v>488</v>
      </c>
    </row>
    <row r="611" spans="13:13" x14ac:dyDescent="0.25">
      <c r="M611" s="38">
        <v>20</v>
      </c>
    </row>
    <row r="612" spans="13:13" x14ac:dyDescent="0.25">
      <c r="M612" s="39">
        <v>22</v>
      </c>
    </row>
    <row r="613" spans="13:13" x14ac:dyDescent="0.25">
      <c r="M613" s="40">
        <v>33</v>
      </c>
    </row>
    <row r="614" spans="13:13" x14ac:dyDescent="0.25">
      <c r="M614" s="9" t="s">
        <v>141</v>
      </c>
    </row>
    <row r="615" spans="13:13" x14ac:dyDescent="0.25">
      <c r="M615" s="38">
        <v>18</v>
      </c>
    </row>
    <row r="616" spans="13:13" x14ac:dyDescent="0.25">
      <c r="M616" s="39">
        <v>20</v>
      </c>
    </row>
    <row r="617" spans="13:13" x14ac:dyDescent="0.25">
      <c r="M617" s="40">
        <v>31</v>
      </c>
    </row>
    <row r="618" spans="13:13" x14ac:dyDescent="0.25">
      <c r="M618" s="9" t="s">
        <v>259</v>
      </c>
    </row>
    <row r="619" spans="13:13" x14ac:dyDescent="0.25">
      <c r="M619" s="38">
        <v>22</v>
      </c>
    </row>
    <row r="620" spans="13:13" x14ac:dyDescent="0.25">
      <c r="M620" s="39">
        <v>23</v>
      </c>
    </row>
    <row r="621" spans="13:13" x14ac:dyDescent="0.25">
      <c r="M621" s="40">
        <v>36</v>
      </c>
    </row>
    <row r="622" spans="13:13" x14ac:dyDescent="0.25">
      <c r="M622" s="9" t="s">
        <v>66</v>
      </c>
    </row>
    <row r="623" spans="13:13" x14ac:dyDescent="0.25">
      <c r="M623" s="38">
        <v>23</v>
      </c>
    </row>
    <row r="624" spans="13:13" x14ac:dyDescent="0.25">
      <c r="M624" s="39">
        <v>26</v>
      </c>
    </row>
    <row r="625" spans="13:13" x14ac:dyDescent="0.25">
      <c r="M625" s="40">
        <v>38</v>
      </c>
    </row>
    <row r="626" spans="13:13" x14ac:dyDescent="0.25">
      <c r="M626" s="9" t="s">
        <v>142</v>
      </c>
    </row>
    <row r="627" spans="13:13" x14ac:dyDescent="0.25">
      <c r="M627" s="38">
        <v>20</v>
      </c>
    </row>
    <row r="628" spans="13:13" x14ac:dyDescent="0.25">
      <c r="M628" s="39">
        <v>22</v>
      </c>
    </row>
    <row r="629" spans="13:13" x14ac:dyDescent="0.25">
      <c r="M629" s="40">
        <v>33</v>
      </c>
    </row>
    <row r="630" spans="13:13" x14ac:dyDescent="0.25">
      <c r="M630" s="9" t="s">
        <v>330</v>
      </c>
    </row>
    <row r="631" spans="13:13" x14ac:dyDescent="0.25">
      <c r="M631" s="38">
        <v>16</v>
      </c>
    </row>
    <row r="632" spans="13:13" x14ac:dyDescent="0.25">
      <c r="M632" s="39">
        <v>19</v>
      </c>
    </row>
    <row r="633" spans="13:13" x14ac:dyDescent="0.25">
      <c r="M633" s="40">
        <v>28</v>
      </c>
    </row>
    <row r="634" spans="13:13" x14ac:dyDescent="0.25">
      <c r="M634" s="8" t="s">
        <v>143</v>
      </c>
    </row>
    <row r="635" spans="13:13" x14ac:dyDescent="0.25">
      <c r="M635" s="9" t="s">
        <v>144</v>
      </c>
    </row>
    <row r="636" spans="13:13" x14ac:dyDescent="0.25">
      <c r="M636" s="38">
        <v>23</v>
      </c>
    </row>
    <row r="637" spans="13:13" x14ac:dyDescent="0.25">
      <c r="M637" s="39">
        <v>26</v>
      </c>
    </row>
    <row r="638" spans="13:13" x14ac:dyDescent="0.25">
      <c r="M638" s="40">
        <v>38</v>
      </c>
    </row>
    <row r="639" spans="13:13" x14ac:dyDescent="0.25">
      <c r="M639" s="9" t="s">
        <v>145</v>
      </c>
    </row>
    <row r="640" spans="13:13" x14ac:dyDescent="0.25">
      <c r="M640" s="38">
        <v>22</v>
      </c>
    </row>
    <row r="641" spans="13:13" x14ac:dyDescent="0.25">
      <c r="M641" s="39">
        <v>23</v>
      </c>
    </row>
    <row r="642" spans="13:13" x14ac:dyDescent="0.25">
      <c r="M642" s="40">
        <v>36</v>
      </c>
    </row>
    <row r="643" spans="13:13" x14ac:dyDescent="0.25">
      <c r="M643" s="9" t="s">
        <v>330</v>
      </c>
    </row>
    <row r="644" spans="13:13" x14ac:dyDescent="0.25">
      <c r="M644" s="38">
        <v>16</v>
      </c>
    </row>
    <row r="645" spans="13:13" x14ac:dyDescent="0.25">
      <c r="M645" s="39">
        <v>19</v>
      </c>
    </row>
    <row r="646" spans="13:13" x14ac:dyDescent="0.25">
      <c r="M646" s="40">
        <v>28</v>
      </c>
    </row>
    <row r="647" spans="13:13" x14ac:dyDescent="0.25">
      <c r="M647" s="9" t="s">
        <v>239</v>
      </c>
    </row>
    <row r="648" spans="13:13" x14ac:dyDescent="0.25">
      <c r="M648" s="38">
        <v>20</v>
      </c>
    </row>
    <row r="649" spans="13:13" x14ac:dyDescent="0.25">
      <c r="M649" s="39">
        <v>22</v>
      </c>
    </row>
    <row r="650" spans="13:13" x14ac:dyDescent="0.25">
      <c r="M650" s="40">
        <v>33</v>
      </c>
    </row>
    <row r="651" spans="13:13" x14ac:dyDescent="0.25">
      <c r="M651" s="8" t="s">
        <v>146</v>
      </c>
    </row>
    <row r="652" spans="13:13" x14ac:dyDescent="0.25">
      <c r="M652" s="9" t="s">
        <v>147</v>
      </c>
    </row>
    <row r="653" spans="13:13" x14ac:dyDescent="0.25">
      <c r="M653" s="38">
        <v>20</v>
      </c>
    </row>
    <row r="654" spans="13:13" x14ac:dyDescent="0.25">
      <c r="M654" s="39">
        <v>22</v>
      </c>
    </row>
    <row r="655" spans="13:13" x14ac:dyDescent="0.25">
      <c r="M655" s="40">
        <v>33</v>
      </c>
    </row>
    <row r="656" spans="13:13" x14ac:dyDescent="0.25">
      <c r="M656" s="9" t="s">
        <v>148</v>
      </c>
    </row>
    <row r="657" spans="13:13" x14ac:dyDescent="0.25">
      <c r="M657" s="38">
        <v>18</v>
      </c>
    </row>
    <row r="658" spans="13:13" x14ac:dyDescent="0.25">
      <c r="M658" s="39">
        <v>20</v>
      </c>
    </row>
    <row r="659" spans="13:13" x14ac:dyDescent="0.25">
      <c r="M659" s="40">
        <v>31</v>
      </c>
    </row>
    <row r="660" spans="13:13" x14ac:dyDescent="0.25">
      <c r="M660" s="9" t="s">
        <v>149</v>
      </c>
    </row>
    <row r="661" spans="13:13" x14ac:dyDescent="0.25">
      <c r="M661" s="38">
        <v>20</v>
      </c>
    </row>
    <row r="662" spans="13:13" x14ac:dyDescent="0.25">
      <c r="M662" s="39">
        <v>22</v>
      </c>
    </row>
    <row r="663" spans="13:13" x14ac:dyDescent="0.25">
      <c r="M663" s="40">
        <v>33</v>
      </c>
    </row>
    <row r="664" spans="13:13" x14ac:dyDescent="0.25">
      <c r="M664" s="9" t="s">
        <v>150</v>
      </c>
    </row>
    <row r="665" spans="13:13" x14ac:dyDescent="0.25">
      <c r="M665" s="38">
        <v>18</v>
      </c>
    </row>
    <row r="666" spans="13:13" x14ac:dyDescent="0.25">
      <c r="M666" s="39">
        <v>20</v>
      </c>
    </row>
    <row r="667" spans="13:13" x14ac:dyDescent="0.25">
      <c r="M667" s="40">
        <v>31</v>
      </c>
    </row>
    <row r="668" spans="13:13" x14ac:dyDescent="0.25">
      <c r="M668" s="9" t="s">
        <v>151</v>
      </c>
    </row>
    <row r="669" spans="13:13" x14ac:dyDescent="0.25">
      <c r="M669" s="38">
        <v>22</v>
      </c>
    </row>
    <row r="670" spans="13:13" x14ac:dyDescent="0.25">
      <c r="M670" s="39">
        <v>23</v>
      </c>
    </row>
    <row r="671" spans="13:13" x14ac:dyDescent="0.25">
      <c r="M671" s="40">
        <v>36</v>
      </c>
    </row>
    <row r="672" spans="13:13" x14ac:dyDescent="0.25">
      <c r="M672" s="9" t="s">
        <v>152</v>
      </c>
    </row>
    <row r="673" spans="13:13" x14ac:dyDescent="0.25">
      <c r="M673" s="38">
        <v>18</v>
      </c>
    </row>
    <row r="674" spans="13:13" x14ac:dyDescent="0.25">
      <c r="M674" s="39">
        <v>20</v>
      </c>
    </row>
    <row r="675" spans="13:13" x14ac:dyDescent="0.25">
      <c r="M675" s="40">
        <v>31</v>
      </c>
    </row>
    <row r="676" spans="13:13" x14ac:dyDescent="0.25">
      <c r="M676" s="9" t="s">
        <v>153</v>
      </c>
    </row>
    <row r="677" spans="13:13" x14ac:dyDescent="0.25">
      <c r="M677" s="38">
        <v>16</v>
      </c>
    </row>
    <row r="678" spans="13:13" x14ac:dyDescent="0.25">
      <c r="M678" s="39">
        <v>19</v>
      </c>
    </row>
    <row r="679" spans="13:13" x14ac:dyDescent="0.25">
      <c r="M679" s="40">
        <v>28</v>
      </c>
    </row>
    <row r="680" spans="13:13" x14ac:dyDescent="0.25">
      <c r="M680" s="9" t="s">
        <v>330</v>
      </c>
    </row>
    <row r="681" spans="13:13" x14ac:dyDescent="0.25">
      <c r="M681" s="38">
        <v>16</v>
      </c>
    </row>
    <row r="682" spans="13:13" x14ac:dyDescent="0.25">
      <c r="M682" s="39">
        <v>19</v>
      </c>
    </row>
    <row r="683" spans="13:13" x14ac:dyDescent="0.25">
      <c r="M683" s="40">
        <v>28</v>
      </c>
    </row>
    <row r="684" spans="13:13" x14ac:dyDescent="0.25">
      <c r="M684" s="9" t="s">
        <v>154</v>
      </c>
    </row>
    <row r="685" spans="13:13" x14ac:dyDescent="0.25">
      <c r="M685" s="38">
        <v>22</v>
      </c>
    </row>
    <row r="686" spans="13:13" x14ac:dyDescent="0.25">
      <c r="M686" s="39">
        <v>23</v>
      </c>
    </row>
    <row r="687" spans="13:13" x14ac:dyDescent="0.25">
      <c r="M687" s="40">
        <v>36</v>
      </c>
    </row>
    <row r="688" spans="13:13" x14ac:dyDescent="0.25">
      <c r="M688" s="9" t="s">
        <v>155</v>
      </c>
    </row>
    <row r="689" spans="13:13" x14ac:dyDescent="0.25">
      <c r="M689" s="38">
        <v>16</v>
      </c>
    </row>
    <row r="690" spans="13:13" x14ac:dyDescent="0.25">
      <c r="M690" s="39">
        <v>19</v>
      </c>
    </row>
    <row r="691" spans="13:13" x14ac:dyDescent="0.25">
      <c r="M691" s="40">
        <v>28</v>
      </c>
    </row>
    <row r="692" spans="13:13" x14ac:dyDescent="0.25">
      <c r="M692" s="9" t="s">
        <v>156</v>
      </c>
    </row>
    <row r="693" spans="13:13" x14ac:dyDescent="0.25">
      <c r="M693" s="38">
        <v>20</v>
      </c>
    </row>
    <row r="694" spans="13:13" x14ac:dyDescent="0.25">
      <c r="M694" s="39">
        <v>22</v>
      </c>
    </row>
    <row r="695" spans="13:13" x14ac:dyDescent="0.25">
      <c r="M695" s="40">
        <v>33</v>
      </c>
    </row>
    <row r="696" spans="13:13" x14ac:dyDescent="0.25">
      <c r="M696" s="9" t="s">
        <v>394</v>
      </c>
    </row>
    <row r="697" spans="13:13" x14ac:dyDescent="0.25">
      <c r="M697" s="38">
        <v>20</v>
      </c>
    </row>
    <row r="698" spans="13:13" x14ac:dyDescent="0.25">
      <c r="M698" s="39">
        <v>22</v>
      </c>
    </row>
    <row r="699" spans="13:13" x14ac:dyDescent="0.25">
      <c r="M699" s="40">
        <v>33</v>
      </c>
    </row>
    <row r="700" spans="13:13" x14ac:dyDescent="0.25">
      <c r="M700" s="8" t="s">
        <v>157</v>
      </c>
    </row>
    <row r="701" spans="13:13" x14ac:dyDescent="0.25">
      <c r="M701" s="9" t="s">
        <v>158</v>
      </c>
    </row>
    <row r="702" spans="13:13" x14ac:dyDescent="0.25">
      <c r="M702" s="38">
        <v>22</v>
      </c>
    </row>
    <row r="703" spans="13:13" x14ac:dyDescent="0.25">
      <c r="M703" s="39">
        <v>23</v>
      </c>
    </row>
    <row r="704" spans="13:13" x14ac:dyDescent="0.25">
      <c r="M704" s="40">
        <v>36</v>
      </c>
    </row>
    <row r="705" spans="13:13" x14ac:dyDescent="0.25">
      <c r="M705" s="9" t="s">
        <v>159</v>
      </c>
    </row>
    <row r="706" spans="13:13" x14ac:dyDescent="0.25">
      <c r="M706" s="38">
        <v>23</v>
      </c>
    </row>
    <row r="707" spans="13:13" x14ac:dyDescent="0.25">
      <c r="M707" s="39">
        <v>26</v>
      </c>
    </row>
    <row r="708" spans="13:13" x14ac:dyDescent="0.25">
      <c r="M708" s="40">
        <v>38</v>
      </c>
    </row>
    <row r="709" spans="13:13" x14ac:dyDescent="0.25">
      <c r="M709" s="9" t="s">
        <v>330</v>
      </c>
    </row>
    <row r="710" spans="13:13" x14ac:dyDescent="0.25">
      <c r="M710" s="38">
        <v>16</v>
      </c>
    </row>
    <row r="711" spans="13:13" x14ac:dyDescent="0.25">
      <c r="M711" s="39">
        <v>19</v>
      </c>
    </row>
    <row r="712" spans="13:13" x14ac:dyDescent="0.25">
      <c r="M712" s="40">
        <v>28</v>
      </c>
    </row>
    <row r="713" spans="13:13" x14ac:dyDescent="0.25">
      <c r="M713" s="9" t="s">
        <v>219</v>
      </c>
    </row>
    <row r="714" spans="13:13" x14ac:dyDescent="0.25">
      <c r="M714" s="38">
        <v>20</v>
      </c>
    </row>
    <row r="715" spans="13:13" x14ac:dyDescent="0.25">
      <c r="M715" s="39">
        <v>22</v>
      </c>
    </row>
    <row r="716" spans="13:13" x14ac:dyDescent="0.25">
      <c r="M716" s="40">
        <v>33</v>
      </c>
    </row>
    <row r="717" spans="13:13" x14ac:dyDescent="0.25">
      <c r="M717" s="8" t="s">
        <v>160</v>
      </c>
    </row>
    <row r="718" spans="13:13" x14ac:dyDescent="0.25">
      <c r="M718" s="9" t="s">
        <v>161</v>
      </c>
    </row>
    <row r="719" spans="13:13" x14ac:dyDescent="0.25">
      <c r="M719" s="38">
        <v>20</v>
      </c>
    </row>
    <row r="720" spans="13:13" x14ac:dyDescent="0.25">
      <c r="M720" s="39">
        <v>22</v>
      </c>
    </row>
    <row r="721" spans="13:13" x14ac:dyDescent="0.25">
      <c r="M721" s="40">
        <v>33</v>
      </c>
    </row>
    <row r="722" spans="13:13" x14ac:dyDescent="0.25">
      <c r="M722" s="9" t="s">
        <v>330</v>
      </c>
    </row>
    <row r="723" spans="13:13" x14ac:dyDescent="0.25">
      <c r="M723" s="38">
        <v>16</v>
      </c>
    </row>
    <row r="724" spans="13:13" x14ac:dyDescent="0.25">
      <c r="M724" s="39">
        <v>19</v>
      </c>
    </row>
    <row r="725" spans="13:13" x14ac:dyDescent="0.25">
      <c r="M725" s="40">
        <v>28</v>
      </c>
    </row>
    <row r="726" spans="13:13" x14ac:dyDescent="0.25">
      <c r="M726" s="9" t="s">
        <v>162</v>
      </c>
    </row>
    <row r="727" spans="13:13" x14ac:dyDescent="0.25">
      <c r="M727" s="38">
        <v>22</v>
      </c>
    </row>
    <row r="728" spans="13:13" x14ac:dyDescent="0.25">
      <c r="M728" s="39">
        <v>23</v>
      </c>
    </row>
    <row r="729" spans="13:13" x14ac:dyDescent="0.25">
      <c r="M729" s="40">
        <v>36</v>
      </c>
    </row>
    <row r="730" spans="13:13" x14ac:dyDescent="0.25">
      <c r="M730" s="8" t="s">
        <v>163</v>
      </c>
    </row>
    <row r="731" spans="13:13" x14ac:dyDescent="0.25">
      <c r="M731" s="9" t="s">
        <v>330</v>
      </c>
    </row>
    <row r="732" spans="13:13" x14ac:dyDescent="0.25">
      <c r="M732" s="38">
        <v>16</v>
      </c>
    </row>
    <row r="733" spans="13:13" x14ac:dyDescent="0.25">
      <c r="M733" s="39">
        <v>19</v>
      </c>
    </row>
    <row r="734" spans="13:13" x14ac:dyDescent="0.25">
      <c r="M734" s="40">
        <v>28</v>
      </c>
    </row>
    <row r="735" spans="13:13" x14ac:dyDescent="0.25">
      <c r="M735" s="9" t="s">
        <v>164</v>
      </c>
    </row>
    <row r="736" spans="13:13" x14ac:dyDescent="0.25">
      <c r="M736" s="38">
        <v>16</v>
      </c>
    </row>
    <row r="737" spans="13:13" x14ac:dyDescent="0.25">
      <c r="M737" s="39">
        <v>19</v>
      </c>
    </row>
    <row r="738" spans="13:13" x14ac:dyDescent="0.25">
      <c r="M738" s="40">
        <v>28</v>
      </c>
    </row>
    <row r="739" spans="13:13" x14ac:dyDescent="0.25">
      <c r="M739" s="9" t="s">
        <v>165</v>
      </c>
    </row>
    <row r="740" spans="13:13" x14ac:dyDescent="0.25">
      <c r="M740" s="38">
        <v>16</v>
      </c>
    </row>
    <row r="741" spans="13:13" x14ac:dyDescent="0.25">
      <c r="M741" s="39">
        <v>19</v>
      </c>
    </row>
    <row r="742" spans="13:13" x14ac:dyDescent="0.25">
      <c r="M742" s="40">
        <v>28</v>
      </c>
    </row>
    <row r="743" spans="13:13" x14ac:dyDescent="0.25">
      <c r="M743" s="9" t="s">
        <v>395</v>
      </c>
    </row>
    <row r="744" spans="13:13" x14ac:dyDescent="0.25">
      <c r="M744" s="38">
        <v>16</v>
      </c>
    </row>
    <row r="745" spans="13:13" x14ac:dyDescent="0.25">
      <c r="M745" s="39">
        <v>19</v>
      </c>
    </row>
    <row r="746" spans="13:13" x14ac:dyDescent="0.25">
      <c r="M746" s="40">
        <v>28</v>
      </c>
    </row>
    <row r="747" spans="13:13" x14ac:dyDescent="0.25">
      <c r="M747" s="8" t="s">
        <v>166</v>
      </c>
    </row>
    <row r="748" spans="13:13" x14ac:dyDescent="0.25">
      <c r="M748" s="9" t="s">
        <v>167</v>
      </c>
    </row>
    <row r="749" spans="13:13" x14ac:dyDescent="0.25">
      <c r="M749" s="38">
        <v>18</v>
      </c>
    </row>
    <row r="750" spans="13:13" x14ac:dyDescent="0.25">
      <c r="M750" s="39">
        <v>20</v>
      </c>
    </row>
    <row r="751" spans="13:13" x14ac:dyDescent="0.25">
      <c r="M751" s="40">
        <v>31</v>
      </c>
    </row>
    <row r="752" spans="13:13" x14ac:dyDescent="0.25">
      <c r="M752" s="9" t="s">
        <v>168</v>
      </c>
    </row>
    <row r="753" spans="13:13" x14ac:dyDescent="0.25">
      <c r="M753" s="38">
        <v>20</v>
      </c>
    </row>
    <row r="754" spans="13:13" x14ac:dyDescent="0.25">
      <c r="M754" s="39">
        <v>22</v>
      </c>
    </row>
    <row r="755" spans="13:13" x14ac:dyDescent="0.25">
      <c r="M755" s="40">
        <v>33</v>
      </c>
    </row>
    <row r="756" spans="13:13" x14ac:dyDescent="0.25">
      <c r="M756" s="9" t="s">
        <v>169</v>
      </c>
    </row>
    <row r="757" spans="13:13" x14ac:dyDescent="0.25">
      <c r="M757" s="38">
        <v>18</v>
      </c>
    </row>
    <row r="758" spans="13:13" x14ac:dyDescent="0.25">
      <c r="M758" s="39">
        <v>20</v>
      </c>
    </row>
    <row r="759" spans="13:13" x14ac:dyDescent="0.25">
      <c r="M759" s="40">
        <v>31</v>
      </c>
    </row>
    <row r="760" spans="13:13" x14ac:dyDescent="0.25">
      <c r="M760" s="9" t="s">
        <v>330</v>
      </c>
    </row>
    <row r="761" spans="13:13" x14ac:dyDescent="0.25">
      <c r="M761" s="38">
        <v>16</v>
      </c>
    </row>
    <row r="762" spans="13:13" x14ac:dyDescent="0.25">
      <c r="M762" s="39">
        <v>19</v>
      </c>
    </row>
    <row r="763" spans="13:13" x14ac:dyDescent="0.25">
      <c r="M763" s="40">
        <v>28</v>
      </c>
    </row>
    <row r="764" spans="13:13" x14ac:dyDescent="0.25">
      <c r="M764" s="9" t="s">
        <v>396</v>
      </c>
    </row>
    <row r="765" spans="13:13" x14ac:dyDescent="0.25">
      <c r="M765" s="38">
        <v>20</v>
      </c>
    </row>
    <row r="766" spans="13:13" x14ac:dyDescent="0.25">
      <c r="M766" s="39">
        <v>22</v>
      </c>
    </row>
    <row r="767" spans="13:13" x14ac:dyDescent="0.25">
      <c r="M767" s="40">
        <v>33</v>
      </c>
    </row>
    <row r="768" spans="13:13" x14ac:dyDescent="0.25">
      <c r="M768" s="8" t="s">
        <v>170</v>
      </c>
    </row>
    <row r="769" spans="13:13" x14ac:dyDescent="0.25">
      <c r="M769" s="9" t="s">
        <v>171</v>
      </c>
    </row>
    <row r="770" spans="13:13" x14ac:dyDescent="0.25">
      <c r="M770" s="38">
        <v>18</v>
      </c>
    </row>
    <row r="771" spans="13:13" x14ac:dyDescent="0.25">
      <c r="M771" s="39">
        <v>20</v>
      </c>
    </row>
    <row r="772" spans="13:13" x14ac:dyDescent="0.25">
      <c r="M772" s="40">
        <v>31</v>
      </c>
    </row>
    <row r="773" spans="13:13" x14ac:dyDescent="0.25">
      <c r="M773" s="9" t="s">
        <v>172</v>
      </c>
    </row>
    <row r="774" spans="13:13" x14ac:dyDescent="0.25">
      <c r="M774" s="38">
        <v>20</v>
      </c>
    </row>
    <row r="775" spans="13:13" x14ac:dyDescent="0.25">
      <c r="M775" s="39">
        <v>22</v>
      </c>
    </row>
    <row r="776" spans="13:13" x14ac:dyDescent="0.25">
      <c r="M776" s="40">
        <v>33</v>
      </c>
    </row>
    <row r="777" spans="13:13" x14ac:dyDescent="0.25">
      <c r="M777" s="9" t="s">
        <v>173</v>
      </c>
    </row>
    <row r="778" spans="13:13" x14ac:dyDescent="0.25">
      <c r="M778" s="38">
        <v>20</v>
      </c>
    </row>
    <row r="779" spans="13:13" x14ac:dyDescent="0.25">
      <c r="M779" s="39">
        <v>22</v>
      </c>
    </row>
    <row r="780" spans="13:13" x14ac:dyDescent="0.25">
      <c r="M780" s="40">
        <v>33</v>
      </c>
    </row>
    <row r="781" spans="13:13" x14ac:dyDescent="0.25">
      <c r="M781" s="9" t="s">
        <v>183</v>
      </c>
    </row>
    <row r="782" spans="13:13" x14ac:dyDescent="0.25">
      <c r="M782" s="38">
        <v>18</v>
      </c>
    </row>
    <row r="783" spans="13:13" x14ac:dyDescent="0.25">
      <c r="M783" s="39">
        <v>20</v>
      </c>
    </row>
    <row r="784" spans="13:13" x14ac:dyDescent="0.25">
      <c r="M784" s="40">
        <v>31</v>
      </c>
    </row>
    <row r="785" spans="13:13" x14ac:dyDescent="0.25">
      <c r="M785" s="9" t="s">
        <v>174</v>
      </c>
    </row>
    <row r="786" spans="13:13" x14ac:dyDescent="0.25">
      <c r="M786" s="38">
        <v>16</v>
      </c>
    </row>
    <row r="787" spans="13:13" x14ac:dyDescent="0.25">
      <c r="M787" s="39">
        <v>19</v>
      </c>
    </row>
    <row r="788" spans="13:13" x14ac:dyDescent="0.25">
      <c r="M788" s="40">
        <v>28</v>
      </c>
    </row>
    <row r="789" spans="13:13" x14ac:dyDescent="0.25">
      <c r="M789" s="9" t="s">
        <v>175</v>
      </c>
    </row>
    <row r="790" spans="13:13" x14ac:dyDescent="0.25">
      <c r="M790" s="38">
        <v>18</v>
      </c>
    </row>
    <row r="791" spans="13:13" x14ac:dyDescent="0.25">
      <c r="M791" s="39">
        <v>20</v>
      </c>
    </row>
    <row r="792" spans="13:13" x14ac:dyDescent="0.25">
      <c r="M792" s="40">
        <v>31</v>
      </c>
    </row>
    <row r="793" spans="13:13" x14ac:dyDescent="0.25">
      <c r="M793" s="9" t="s">
        <v>176</v>
      </c>
    </row>
    <row r="794" spans="13:13" x14ac:dyDescent="0.25">
      <c r="M794" s="38">
        <v>18</v>
      </c>
    </row>
    <row r="795" spans="13:13" x14ac:dyDescent="0.25">
      <c r="M795" s="39">
        <v>20</v>
      </c>
    </row>
    <row r="796" spans="13:13" x14ac:dyDescent="0.25">
      <c r="M796" s="40">
        <v>31</v>
      </c>
    </row>
    <row r="797" spans="13:13" x14ac:dyDescent="0.25">
      <c r="M797" s="9" t="s">
        <v>330</v>
      </c>
    </row>
    <row r="798" spans="13:13" x14ac:dyDescent="0.25">
      <c r="M798" s="38">
        <v>16</v>
      </c>
    </row>
    <row r="799" spans="13:13" x14ac:dyDescent="0.25">
      <c r="M799" s="39">
        <v>19</v>
      </c>
    </row>
    <row r="800" spans="13:13" x14ac:dyDescent="0.25">
      <c r="M800" s="40">
        <v>28</v>
      </c>
    </row>
    <row r="801" spans="13:13" x14ac:dyDescent="0.25">
      <c r="M801" s="9" t="s">
        <v>177</v>
      </c>
    </row>
    <row r="802" spans="13:13" x14ac:dyDescent="0.25">
      <c r="M802" s="38">
        <v>18</v>
      </c>
    </row>
    <row r="803" spans="13:13" x14ac:dyDescent="0.25">
      <c r="M803" s="39">
        <v>20</v>
      </c>
    </row>
    <row r="804" spans="13:13" x14ac:dyDescent="0.25">
      <c r="M804" s="40">
        <v>31</v>
      </c>
    </row>
    <row r="805" spans="13:13" x14ac:dyDescent="0.25">
      <c r="M805" s="9" t="s">
        <v>69</v>
      </c>
    </row>
    <row r="806" spans="13:13" x14ac:dyDescent="0.25">
      <c r="M806" s="38">
        <v>18</v>
      </c>
    </row>
    <row r="807" spans="13:13" x14ac:dyDescent="0.25">
      <c r="M807" s="39">
        <v>20</v>
      </c>
    </row>
    <row r="808" spans="13:13" x14ac:dyDescent="0.25">
      <c r="M808" s="40">
        <v>31</v>
      </c>
    </row>
    <row r="809" spans="13:13" x14ac:dyDescent="0.25">
      <c r="M809" s="9" t="s">
        <v>397</v>
      </c>
    </row>
    <row r="810" spans="13:13" x14ac:dyDescent="0.25">
      <c r="M810" s="38">
        <v>20</v>
      </c>
    </row>
    <row r="811" spans="13:13" x14ac:dyDescent="0.25">
      <c r="M811" s="39">
        <v>22</v>
      </c>
    </row>
    <row r="812" spans="13:13" x14ac:dyDescent="0.25">
      <c r="M812" s="40">
        <v>33</v>
      </c>
    </row>
    <row r="813" spans="13:13" x14ac:dyDescent="0.25">
      <c r="M813" s="8" t="s">
        <v>331</v>
      </c>
    </row>
    <row r="814" spans="13:13" x14ac:dyDescent="0.25">
      <c r="M814" s="9" t="s">
        <v>330</v>
      </c>
    </row>
    <row r="815" spans="13:13" x14ac:dyDescent="0.25">
      <c r="M815" s="38">
        <v>16</v>
      </c>
    </row>
    <row r="816" spans="13:13" x14ac:dyDescent="0.25">
      <c r="M816" s="39">
        <v>19</v>
      </c>
    </row>
    <row r="817" spans="13:13" x14ac:dyDescent="0.25">
      <c r="M817" s="40">
        <v>28</v>
      </c>
    </row>
    <row r="818" spans="13:13" x14ac:dyDescent="0.25">
      <c r="M818" s="8" t="s">
        <v>180</v>
      </c>
    </row>
    <row r="819" spans="13:13" x14ac:dyDescent="0.25">
      <c r="M819" s="9" t="s">
        <v>181</v>
      </c>
    </row>
    <row r="820" spans="13:13" x14ac:dyDescent="0.25">
      <c r="M820" s="38">
        <v>18</v>
      </c>
    </row>
    <row r="821" spans="13:13" x14ac:dyDescent="0.25">
      <c r="M821" s="39">
        <v>20</v>
      </c>
    </row>
    <row r="822" spans="13:13" x14ac:dyDescent="0.25">
      <c r="M822" s="40">
        <v>31</v>
      </c>
    </row>
    <row r="823" spans="13:13" x14ac:dyDescent="0.25">
      <c r="M823" s="9" t="s">
        <v>182</v>
      </c>
    </row>
    <row r="824" spans="13:13" x14ac:dyDescent="0.25">
      <c r="M824" s="38">
        <v>20</v>
      </c>
    </row>
    <row r="825" spans="13:13" x14ac:dyDescent="0.25">
      <c r="M825" s="39">
        <v>22</v>
      </c>
    </row>
    <row r="826" spans="13:13" x14ac:dyDescent="0.25">
      <c r="M826" s="40">
        <v>33</v>
      </c>
    </row>
    <row r="827" spans="13:13" x14ac:dyDescent="0.25">
      <c r="M827" s="9" t="s">
        <v>183</v>
      </c>
    </row>
    <row r="828" spans="13:13" x14ac:dyDescent="0.25">
      <c r="M828" s="38">
        <v>18</v>
      </c>
    </row>
    <row r="829" spans="13:13" x14ac:dyDescent="0.25">
      <c r="M829" s="39">
        <v>20</v>
      </c>
    </row>
    <row r="830" spans="13:13" x14ac:dyDescent="0.25">
      <c r="M830" s="40">
        <v>31</v>
      </c>
    </row>
    <row r="831" spans="13:13" x14ac:dyDescent="0.25">
      <c r="M831" s="9" t="s">
        <v>184</v>
      </c>
    </row>
    <row r="832" spans="13:13" x14ac:dyDescent="0.25">
      <c r="M832" s="38">
        <v>18</v>
      </c>
    </row>
    <row r="833" spans="13:13" x14ac:dyDescent="0.25">
      <c r="M833" s="39">
        <v>20</v>
      </c>
    </row>
    <row r="834" spans="13:13" x14ac:dyDescent="0.25">
      <c r="M834" s="40">
        <v>31</v>
      </c>
    </row>
    <row r="835" spans="13:13" x14ac:dyDescent="0.25">
      <c r="M835" s="9" t="s">
        <v>185</v>
      </c>
    </row>
    <row r="836" spans="13:13" x14ac:dyDescent="0.25">
      <c r="M836" s="38">
        <v>18</v>
      </c>
    </row>
    <row r="837" spans="13:13" x14ac:dyDescent="0.25">
      <c r="M837" s="39">
        <v>20</v>
      </c>
    </row>
    <row r="838" spans="13:13" x14ac:dyDescent="0.25">
      <c r="M838" s="40">
        <v>31</v>
      </c>
    </row>
    <row r="839" spans="13:13" x14ac:dyDescent="0.25">
      <c r="M839" s="9" t="s">
        <v>299</v>
      </c>
    </row>
    <row r="840" spans="13:13" x14ac:dyDescent="0.25">
      <c r="M840" s="38">
        <v>18</v>
      </c>
    </row>
    <row r="841" spans="13:13" x14ac:dyDescent="0.25">
      <c r="M841" s="39">
        <v>20</v>
      </c>
    </row>
    <row r="842" spans="13:13" x14ac:dyDescent="0.25">
      <c r="M842" s="40">
        <v>31</v>
      </c>
    </row>
    <row r="843" spans="13:13" x14ac:dyDescent="0.25">
      <c r="M843" s="9" t="s">
        <v>330</v>
      </c>
    </row>
    <row r="844" spans="13:13" x14ac:dyDescent="0.25">
      <c r="M844" s="38">
        <v>16</v>
      </c>
    </row>
    <row r="845" spans="13:13" x14ac:dyDescent="0.25">
      <c r="M845" s="39">
        <v>19</v>
      </c>
    </row>
    <row r="846" spans="13:13" x14ac:dyDescent="0.25">
      <c r="M846" s="40">
        <v>28</v>
      </c>
    </row>
    <row r="847" spans="13:13" x14ac:dyDescent="0.25">
      <c r="M847" s="9" t="s">
        <v>186</v>
      </c>
    </row>
    <row r="848" spans="13:13" x14ac:dyDescent="0.25">
      <c r="M848" s="38">
        <v>18</v>
      </c>
    </row>
    <row r="849" spans="13:13" x14ac:dyDescent="0.25">
      <c r="M849" s="39">
        <v>20</v>
      </c>
    </row>
    <row r="850" spans="13:13" x14ac:dyDescent="0.25">
      <c r="M850" s="40">
        <v>31</v>
      </c>
    </row>
    <row r="851" spans="13:13" x14ac:dyDescent="0.25">
      <c r="M851" s="8" t="s">
        <v>187</v>
      </c>
    </row>
    <row r="852" spans="13:13" x14ac:dyDescent="0.25">
      <c r="M852" s="9" t="s">
        <v>188</v>
      </c>
    </row>
    <row r="853" spans="13:13" x14ac:dyDescent="0.25">
      <c r="M853" s="38">
        <v>20</v>
      </c>
    </row>
    <row r="854" spans="13:13" x14ac:dyDescent="0.25">
      <c r="M854" s="39">
        <v>22</v>
      </c>
    </row>
    <row r="855" spans="13:13" x14ac:dyDescent="0.25">
      <c r="M855" s="40">
        <v>33</v>
      </c>
    </row>
    <row r="856" spans="13:13" x14ac:dyDescent="0.25">
      <c r="M856" s="9" t="s">
        <v>189</v>
      </c>
    </row>
    <row r="857" spans="13:13" x14ac:dyDescent="0.25">
      <c r="M857" s="38">
        <v>22</v>
      </c>
    </row>
    <row r="858" spans="13:13" x14ac:dyDescent="0.25">
      <c r="M858" s="39">
        <v>23</v>
      </c>
    </row>
    <row r="859" spans="13:13" x14ac:dyDescent="0.25">
      <c r="M859" s="40">
        <v>36</v>
      </c>
    </row>
    <row r="860" spans="13:13" x14ac:dyDescent="0.25">
      <c r="M860" s="9" t="s">
        <v>190</v>
      </c>
    </row>
    <row r="861" spans="13:13" x14ac:dyDescent="0.25">
      <c r="M861" s="38">
        <v>20</v>
      </c>
    </row>
    <row r="862" spans="13:13" x14ac:dyDescent="0.25">
      <c r="M862" s="39">
        <v>22</v>
      </c>
    </row>
    <row r="863" spans="13:13" x14ac:dyDescent="0.25">
      <c r="M863" s="40">
        <v>33</v>
      </c>
    </row>
    <row r="864" spans="13:13" x14ac:dyDescent="0.25">
      <c r="M864" s="9" t="s">
        <v>191</v>
      </c>
    </row>
    <row r="865" spans="13:13" x14ac:dyDescent="0.25">
      <c r="M865" s="38">
        <v>20</v>
      </c>
    </row>
    <row r="866" spans="13:13" x14ac:dyDescent="0.25">
      <c r="M866" s="39">
        <v>22</v>
      </c>
    </row>
    <row r="867" spans="13:13" x14ac:dyDescent="0.25">
      <c r="M867" s="40">
        <v>33</v>
      </c>
    </row>
    <row r="868" spans="13:13" x14ac:dyDescent="0.25">
      <c r="M868" s="9" t="s">
        <v>192</v>
      </c>
    </row>
    <row r="869" spans="13:13" x14ac:dyDescent="0.25">
      <c r="M869" s="38">
        <v>22</v>
      </c>
    </row>
    <row r="870" spans="13:13" x14ac:dyDescent="0.25">
      <c r="M870" s="39">
        <v>23</v>
      </c>
    </row>
    <row r="871" spans="13:13" x14ac:dyDescent="0.25">
      <c r="M871" s="40">
        <v>36</v>
      </c>
    </row>
    <row r="872" spans="13:13" x14ac:dyDescent="0.25">
      <c r="M872" s="9" t="s">
        <v>330</v>
      </c>
    </row>
    <row r="873" spans="13:13" x14ac:dyDescent="0.25">
      <c r="M873" s="38">
        <v>16</v>
      </c>
    </row>
    <row r="874" spans="13:13" x14ac:dyDescent="0.25">
      <c r="M874" s="39">
        <v>19</v>
      </c>
    </row>
    <row r="875" spans="13:13" x14ac:dyDescent="0.25">
      <c r="M875" s="40">
        <v>28</v>
      </c>
    </row>
    <row r="876" spans="13:13" x14ac:dyDescent="0.25">
      <c r="M876" s="9" t="s">
        <v>193</v>
      </c>
    </row>
    <row r="877" spans="13:13" x14ac:dyDescent="0.25">
      <c r="M877" s="38">
        <v>20</v>
      </c>
    </row>
    <row r="878" spans="13:13" x14ac:dyDescent="0.25">
      <c r="M878" s="39">
        <v>22</v>
      </c>
    </row>
    <row r="879" spans="13:13" x14ac:dyDescent="0.25">
      <c r="M879" s="40">
        <v>33</v>
      </c>
    </row>
    <row r="880" spans="13:13" x14ac:dyDescent="0.25">
      <c r="M880" s="9" t="s">
        <v>194</v>
      </c>
    </row>
    <row r="881" spans="13:13" x14ac:dyDescent="0.25">
      <c r="M881" s="38">
        <v>22</v>
      </c>
    </row>
    <row r="882" spans="13:13" x14ac:dyDescent="0.25">
      <c r="M882" s="39">
        <v>23</v>
      </c>
    </row>
    <row r="883" spans="13:13" x14ac:dyDescent="0.25">
      <c r="M883" s="40">
        <v>36</v>
      </c>
    </row>
    <row r="884" spans="13:13" x14ac:dyDescent="0.25">
      <c r="M884" s="9" t="s">
        <v>195</v>
      </c>
    </row>
    <row r="885" spans="13:13" x14ac:dyDescent="0.25">
      <c r="M885" s="38">
        <v>20</v>
      </c>
    </row>
    <row r="886" spans="13:13" x14ac:dyDescent="0.25">
      <c r="M886" s="39">
        <v>22</v>
      </c>
    </row>
    <row r="887" spans="13:13" x14ac:dyDescent="0.25">
      <c r="M887" s="40">
        <v>33</v>
      </c>
    </row>
    <row r="888" spans="13:13" x14ac:dyDescent="0.25">
      <c r="M888" s="9" t="s">
        <v>196</v>
      </c>
    </row>
    <row r="889" spans="13:13" x14ac:dyDescent="0.25">
      <c r="M889" s="38">
        <v>20</v>
      </c>
    </row>
    <row r="890" spans="13:13" x14ac:dyDescent="0.25">
      <c r="M890" s="39">
        <v>22</v>
      </c>
    </row>
    <row r="891" spans="13:13" x14ac:dyDescent="0.25">
      <c r="M891" s="40">
        <v>33</v>
      </c>
    </row>
    <row r="892" spans="13:13" x14ac:dyDescent="0.25">
      <c r="M892" s="9" t="s">
        <v>197</v>
      </c>
    </row>
    <row r="893" spans="13:13" x14ac:dyDescent="0.25">
      <c r="M893" s="38">
        <v>18</v>
      </c>
    </row>
    <row r="894" spans="13:13" x14ac:dyDescent="0.25">
      <c r="M894" s="39">
        <v>20</v>
      </c>
    </row>
    <row r="895" spans="13:13" x14ac:dyDescent="0.25">
      <c r="M895" s="40">
        <v>31</v>
      </c>
    </row>
    <row r="896" spans="13:13" x14ac:dyDescent="0.25">
      <c r="M896" s="8" t="s">
        <v>198</v>
      </c>
    </row>
    <row r="897" spans="13:13" x14ac:dyDescent="0.25">
      <c r="M897" s="9" t="s">
        <v>199</v>
      </c>
    </row>
    <row r="898" spans="13:13" x14ac:dyDescent="0.25">
      <c r="M898" s="38">
        <v>18</v>
      </c>
    </row>
    <row r="899" spans="13:13" x14ac:dyDescent="0.25">
      <c r="M899" s="39">
        <v>20</v>
      </c>
    </row>
    <row r="900" spans="13:13" x14ac:dyDescent="0.25">
      <c r="M900" s="40">
        <v>31</v>
      </c>
    </row>
    <row r="901" spans="13:13" x14ac:dyDescent="0.25">
      <c r="M901" s="9" t="s">
        <v>330</v>
      </c>
    </row>
    <row r="902" spans="13:13" x14ac:dyDescent="0.25">
      <c r="M902" s="38">
        <v>16</v>
      </c>
    </row>
    <row r="903" spans="13:13" x14ac:dyDescent="0.25">
      <c r="M903" s="39">
        <v>19</v>
      </c>
    </row>
    <row r="904" spans="13:13" x14ac:dyDescent="0.25">
      <c r="M904" s="40">
        <v>28</v>
      </c>
    </row>
    <row r="905" spans="13:13" x14ac:dyDescent="0.25">
      <c r="M905" s="9" t="s">
        <v>200</v>
      </c>
    </row>
    <row r="906" spans="13:13" x14ac:dyDescent="0.25">
      <c r="M906" s="38">
        <v>20</v>
      </c>
    </row>
    <row r="907" spans="13:13" x14ac:dyDescent="0.25">
      <c r="M907" s="39">
        <v>22</v>
      </c>
    </row>
    <row r="908" spans="13:13" x14ac:dyDescent="0.25">
      <c r="M908" s="40">
        <v>33</v>
      </c>
    </row>
    <row r="909" spans="13:13" x14ac:dyDescent="0.25">
      <c r="M909" s="9" t="s">
        <v>201</v>
      </c>
    </row>
    <row r="910" spans="13:13" x14ac:dyDescent="0.25">
      <c r="M910" s="38">
        <v>18</v>
      </c>
    </row>
    <row r="911" spans="13:13" x14ac:dyDescent="0.25">
      <c r="M911" s="39">
        <v>20</v>
      </c>
    </row>
    <row r="912" spans="13:13" x14ac:dyDescent="0.25">
      <c r="M912" s="40">
        <v>31</v>
      </c>
    </row>
    <row r="913" spans="13:13" x14ac:dyDescent="0.25">
      <c r="M913" s="9" t="s">
        <v>467</v>
      </c>
    </row>
    <row r="914" spans="13:13" x14ac:dyDescent="0.25">
      <c r="M914" s="38">
        <v>20</v>
      </c>
    </row>
    <row r="915" spans="13:13" x14ac:dyDescent="0.25">
      <c r="M915" s="39">
        <v>22</v>
      </c>
    </row>
    <row r="916" spans="13:13" x14ac:dyDescent="0.25">
      <c r="M916" s="40">
        <v>33</v>
      </c>
    </row>
    <row r="917" spans="13:13" x14ac:dyDescent="0.25">
      <c r="M917" s="8" t="s">
        <v>202</v>
      </c>
    </row>
    <row r="918" spans="13:13" x14ac:dyDescent="0.25">
      <c r="M918" s="9" t="s">
        <v>203</v>
      </c>
    </row>
    <row r="919" spans="13:13" x14ac:dyDescent="0.25">
      <c r="M919" s="38">
        <v>20</v>
      </c>
    </row>
    <row r="920" spans="13:13" x14ac:dyDescent="0.25">
      <c r="M920" s="39">
        <v>22</v>
      </c>
    </row>
    <row r="921" spans="13:13" x14ac:dyDescent="0.25">
      <c r="M921" s="40">
        <v>33</v>
      </c>
    </row>
    <row r="922" spans="13:13" x14ac:dyDescent="0.25">
      <c r="M922" s="9" t="s">
        <v>204</v>
      </c>
    </row>
    <row r="923" spans="13:13" x14ac:dyDescent="0.25">
      <c r="M923" s="38">
        <v>22</v>
      </c>
    </row>
    <row r="924" spans="13:13" x14ac:dyDescent="0.25">
      <c r="M924" s="39">
        <v>23</v>
      </c>
    </row>
    <row r="925" spans="13:13" x14ac:dyDescent="0.25">
      <c r="M925" s="40">
        <v>36</v>
      </c>
    </row>
    <row r="926" spans="13:13" x14ac:dyDescent="0.25">
      <c r="M926" s="9" t="s">
        <v>330</v>
      </c>
    </row>
    <row r="927" spans="13:13" x14ac:dyDescent="0.25">
      <c r="M927" s="38">
        <v>16</v>
      </c>
    </row>
    <row r="928" spans="13:13" x14ac:dyDescent="0.25">
      <c r="M928" s="39">
        <v>19</v>
      </c>
    </row>
    <row r="929" spans="13:13" x14ac:dyDescent="0.25">
      <c r="M929" s="40">
        <v>28</v>
      </c>
    </row>
    <row r="930" spans="13:13" x14ac:dyDescent="0.25">
      <c r="M930" s="8" t="s">
        <v>205</v>
      </c>
    </row>
    <row r="931" spans="13:13" x14ac:dyDescent="0.25">
      <c r="M931" s="9" t="s">
        <v>206</v>
      </c>
    </row>
    <row r="932" spans="13:13" x14ac:dyDescent="0.25">
      <c r="M932" s="38">
        <v>22</v>
      </c>
    </row>
    <row r="933" spans="13:13" x14ac:dyDescent="0.25">
      <c r="M933" s="39">
        <v>23</v>
      </c>
    </row>
    <row r="934" spans="13:13" x14ac:dyDescent="0.25">
      <c r="M934" s="40">
        <v>36</v>
      </c>
    </row>
    <row r="935" spans="13:13" x14ac:dyDescent="0.25">
      <c r="M935" s="9" t="s">
        <v>207</v>
      </c>
    </row>
    <row r="936" spans="13:13" x14ac:dyDescent="0.25">
      <c r="M936" s="38">
        <v>18</v>
      </c>
    </row>
    <row r="937" spans="13:13" x14ac:dyDescent="0.25">
      <c r="M937" s="39">
        <v>20</v>
      </c>
    </row>
    <row r="938" spans="13:13" x14ac:dyDescent="0.25">
      <c r="M938" s="40">
        <v>31</v>
      </c>
    </row>
    <row r="939" spans="13:13" x14ac:dyDescent="0.25">
      <c r="M939" s="9" t="s">
        <v>208</v>
      </c>
    </row>
    <row r="940" spans="13:13" x14ac:dyDescent="0.25">
      <c r="M940" s="38">
        <v>20</v>
      </c>
    </row>
    <row r="941" spans="13:13" x14ac:dyDescent="0.25">
      <c r="M941" s="39">
        <v>22</v>
      </c>
    </row>
    <row r="942" spans="13:13" x14ac:dyDescent="0.25">
      <c r="M942" s="40">
        <v>33</v>
      </c>
    </row>
    <row r="943" spans="13:13" x14ac:dyDescent="0.25">
      <c r="M943" s="9" t="s">
        <v>209</v>
      </c>
    </row>
    <row r="944" spans="13:13" x14ac:dyDescent="0.25">
      <c r="M944" s="38">
        <v>22</v>
      </c>
    </row>
    <row r="945" spans="13:13" x14ac:dyDescent="0.25">
      <c r="M945" s="39">
        <v>23</v>
      </c>
    </row>
    <row r="946" spans="13:13" x14ac:dyDescent="0.25">
      <c r="M946" s="40">
        <v>36</v>
      </c>
    </row>
    <row r="947" spans="13:13" x14ac:dyDescent="0.25">
      <c r="M947" s="9" t="s">
        <v>210</v>
      </c>
    </row>
    <row r="948" spans="13:13" x14ac:dyDescent="0.25">
      <c r="M948" s="38">
        <v>22</v>
      </c>
    </row>
    <row r="949" spans="13:13" x14ac:dyDescent="0.25">
      <c r="M949" s="39">
        <v>23</v>
      </c>
    </row>
    <row r="950" spans="13:13" x14ac:dyDescent="0.25">
      <c r="M950" s="40">
        <v>36</v>
      </c>
    </row>
    <row r="951" spans="13:13" x14ac:dyDescent="0.25">
      <c r="M951" s="9" t="s">
        <v>211</v>
      </c>
    </row>
    <row r="952" spans="13:13" x14ac:dyDescent="0.25">
      <c r="M952" s="38">
        <v>20</v>
      </c>
    </row>
    <row r="953" spans="13:13" x14ac:dyDescent="0.25">
      <c r="M953" s="39">
        <v>22</v>
      </c>
    </row>
    <row r="954" spans="13:13" x14ac:dyDescent="0.25">
      <c r="M954" s="40">
        <v>33</v>
      </c>
    </row>
    <row r="955" spans="13:13" x14ac:dyDescent="0.25">
      <c r="M955" s="9" t="s">
        <v>212</v>
      </c>
    </row>
    <row r="956" spans="13:13" x14ac:dyDescent="0.25">
      <c r="M956" s="38">
        <v>22</v>
      </c>
    </row>
    <row r="957" spans="13:13" x14ac:dyDescent="0.25">
      <c r="M957" s="39">
        <v>23</v>
      </c>
    </row>
    <row r="958" spans="13:13" x14ac:dyDescent="0.25">
      <c r="M958" s="40">
        <v>36</v>
      </c>
    </row>
    <row r="959" spans="13:13" x14ac:dyDescent="0.25">
      <c r="M959" s="9" t="s">
        <v>213</v>
      </c>
    </row>
    <row r="960" spans="13:13" x14ac:dyDescent="0.25">
      <c r="M960" s="38">
        <v>22</v>
      </c>
    </row>
    <row r="961" spans="13:13" x14ac:dyDescent="0.25">
      <c r="M961" s="39">
        <v>23</v>
      </c>
    </row>
    <row r="962" spans="13:13" x14ac:dyDescent="0.25">
      <c r="M962" s="40">
        <v>36</v>
      </c>
    </row>
    <row r="963" spans="13:13" x14ac:dyDescent="0.25">
      <c r="M963" s="9" t="s">
        <v>214</v>
      </c>
    </row>
    <row r="964" spans="13:13" x14ac:dyDescent="0.25">
      <c r="M964" s="38">
        <v>23</v>
      </c>
    </row>
    <row r="965" spans="13:13" x14ac:dyDescent="0.25">
      <c r="M965" s="39">
        <v>26</v>
      </c>
    </row>
    <row r="966" spans="13:13" x14ac:dyDescent="0.25">
      <c r="M966" s="40">
        <v>38</v>
      </c>
    </row>
    <row r="967" spans="13:13" x14ac:dyDescent="0.25">
      <c r="M967" s="9" t="s">
        <v>215</v>
      </c>
    </row>
    <row r="968" spans="13:13" x14ac:dyDescent="0.25">
      <c r="M968" s="38">
        <v>20</v>
      </c>
    </row>
    <row r="969" spans="13:13" x14ac:dyDescent="0.25">
      <c r="M969" s="39">
        <v>22</v>
      </c>
    </row>
    <row r="970" spans="13:13" x14ac:dyDescent="0.25">
      <c r="M970" s="40">
        <v>33</v>
      </c>
    </row>
    <row r="971" spans="13:13" x14ac:dyDescent="0.25">
      <c r="M971" s="9" t="s">
        <v>216</v>
      </c>
    </row>
    <row r="972" spans="13:13" x14ac:dyDescent="0.25">
      <c r="M972" s="38">
        <v>20</v>
      </c>
    </row>
    <row r="973" spans="13:13" x14ac:dyDescent="0.25">
      <c r="M973" s="39">
        <v>22</v>
      </c>
    </row>
    <row r="974" spans="13:13" x14ac:dyDescent="0.25">
      <c r="M974" s="40">
        <v>33</v>
      </c>
    </row>
    <row r="975" spans="13:13" x14ac:dyDescent="0.25">
      <c r="M975" s="9" t="s">
        <v>330</v>
      </c>
    </row>
    <row r="976" spans="13:13" x14ac:dyDescent="0.25">
      <c r="M976" s="38">
        <v>16</v>
      </c>
    </row>
    <row r="977" spans="13:13" x14ac:dyDescent="0.25">
      <c r="M977" s="39">
        <v>19</v>
      </c>
    </row>
    <row r="978" spans="13:13" x14ac:dyDescent="0.25">
      <c r="M978" s="40">
        <v>28</v>
      </c>
    </row>
    <row r="979" spans="13:13" x14ac:dyDescent="0.25">
      <c r="M979" s="9" t="s">
        <v>217</v>
      </c>
    </row>
    <row r="980" spans="13:13" x14ac:dyDescent="0.25">
      <c r="M980" s="38">
        <v>20</v>
      </c>
    </row>
    <row r="981" spans="13:13" x14ac:dyDescent="0.25">
      <c r="M981" s="39">
        <v>22</v>
      </c>
    </row>
    <row r="982" spans="13:13" x14ac:dyDescent="0.25">
      <c r="M982" s="40">
        <v>33</v>
      </c>
    </row>
    <row r="983" spans="13:13" x14ac:dyDescent="0.25">
      <c r="M983" s="9" t="s">
        <v>218</v>
      </c>
    </row>
    <row r="984" spans="13:13" x14ac:dyDescent="0.25">
      <c r="M984" s="38">
        <v>22</v>
      </c>
    </row>
    <row r="985" spans="13:13" x14ac:dyDescent="0.25">
      <c r="M985" s="39">
        <v>23</v>
      </c>
    </row>
    <row r="986" spans="13:13" x14ac:dyDescent="0.25">
      <c r="M986" s="40">
        <v>36</v>
      </c>
    </row>
    <row r="987" spans="13:13" x14ac:dyDescent="0.25">
      <c r="M987" s="9" t="s">
        <v>219</v>
      </c>
    </row>
    <row r="988" spans="13:13" x14ac:dyDescent="0.25">
      <c r="M988" s="38">
        <v>20</v>
      </c>
    </row>
    <row r="989" spans="13:13" x14ac:dyDescent="0.25">
      <c r="M989" s="39">
        <v>22</v>
      </c>
    </row>
    <row r="990" spans="13:13" x14ac:dyDescent="0.25">
      <c r="M990" s="40">
        <v>33</v>
      </c>
    </row>
    <row r="991" spans="13:13" x14ac:dyDescent="0.25">
      <c r="M991" s="9" t="s">
        <v>220</v>
      </c>
    </row>
    <row r="992" spans="13:13" x14ac:dyDescent="0.25">
      <c r="M992" s="38">
        <v>20</v>
      </c>
    </row>
    <row r="993" spans="13:13" x14ac:dyDescent="0.25">
      <c r="M993" s="39">
        <v>22</v>
      </c>
    </row>
    <row r="994" spans="13:13" x14ac:dyDescent="0.25">
      <c r="M994" s="40">
        <v>33</v>
      </c>
    </row>
    <row r="995" spans="13:13" x14ac:dyDescent="0.25">
      <c r="M995" s="9" t="s">
        <v>221</v>
      </c>
    </row>
    <row r="996" spans="13:13" x14ac:dyDescent="0.25">
      <c r="M996" s="38">
        <v>20</v>
      </c>
    </row>
    <row r="997" spans="13:13" x14ac:dyDescent="0.25">
      <c r="M997" s="39">
        <v>22</v>
      </c>
    </row>
    <row r="998" spans="13:13" x14ac:dyDescent="0.25">
      <c r="M998" s="40">
        <v>33</v>
      </c>
    </row>
    <row r="999" spans="13:13" x14ac:dyDescent="0.25">
      <c r="M999" s="9" t="s">
        <v>222</v>
      </c>
    </row>
    <row r="1000" spans="13:13" x14ac:dyDescent="0.25">
      <c r="M1000" s="38">
        <v>23</v>
      </c>
    </row>
    <row r="1001" spans="13:13" x14ac:dyDescent="0.25">
      <c r="M1001" s="39">
        <v>26</v>
      </c>
    </row>
    <row r="1002" spans="13:13" x14ac:dyDescent="0.25">
      <c r="M1002" s="40">
        <v>38</v>
      </c>
    </row>
    <row r="1003" spans="13:13" x14ac:dyDescent="0.25">
      <c r="M1003" s="9" t="s">
        <v>223</v>
      </c>
    </row>
    <row r="1004" spans="13:13" x14ac:dyDescent="0.25">
      <c r="M1004" s="38">
        <v>20</v>
      </c>
    </row>
    <row r="1005" spans="13:13" x14ac:dyDescent="0.25">
      <c r="M1005" s="39">
        <v>22</v>
      </c>
    </row>
    <row r="1006" spans="13:13" x14ac:dyDescent="0.25">
      <c r="M1006" s="40">
        <v>33</v>
      </c>
    </row>
    <row r="1007" spans="13:13" x14ac:dyDescent="0.25">
      <c r="M1007" s="9" t="s">
        <v>398</v>
      </c>
    </row>
    <row r="1008" spans="13:13" x14ac:dyDescent="0.25">
      <c r="M1008" s="38">
        <v>20</v>
      </c>
    </row>
    <row r="1009" spans="13:13" x14ac:dyDescent="0.25">
      <c r="M1009" s="39">
        <v>22</v>
      </c>
    </row>
    <row r="1010" spans="13:13" x14ac:dyDescent="0.25">
      <c r="M1010" s="40">
        <v>33</v>
      </c>
    </row>
    <row r="1011" spans="13:13" x14ac:dyDescent="0.25">
      <c r="M1011" s="8" t="s">
        <v>224</v>
      </c>
    </row>
    <row r="1012" spans="13:13" x14ac:dyDescent="0.25">
      <c r="M1012" s="9" t="s">
        <v>225</v>
      </c>
    </row>
    <row r="1013" spans="13:13" x14ac:dyDescent="0.25">
      <c r="M1013" s="38">
        <v>22</v>
      </c>
    </row>
    <row r="1014" spans="13:13" x14ac:dyDescent="0.25">
      <c r="M1014" s="39">
        <v>23</v>
      </c>
    </row>
    <row r="1015" spans="13:13" x14ac:dyDescent="0.25">
      <c r="M1015" s="40">
        <v>36</v>
      </c>
    </row>
    <row r="1016" spans="13:13" x14ac:dyDescent="0.25">
      <c r="M1016" s="9" t="s">
        <v>226</v>
      </c>
    </row>
    <row r="1017" spans="13:13" x14ac:dyDescent="0.25">
      <c r="M1017" s="38">
        <v>20</v>
      </c>
    </row>
    <row r="1018" spans="13:13" x14ac:dyDescent="0.25">
      <c r="M1018" s="39">
        <v>22</v>
      </c>
    </row>
    <row r="1019" spans="13:13" x14ac:dyDescent="0.25">
      <c r="M1019" s="40">
        <v>33</v>
      </c>
    </row>
    <row r="1020" spans="13:13" x14ac:dyDescent="0.25">
      <c r="M1020" s="9" t="s">
        <v>227</v>
      </c>
    </row>
    <row r="1021" spans="13:13" x14ac:dyDescent="0.25">
      <c r="M1021" s="38">
        <v>20</v>
      </c>
    </row>
    <row r="1022" spans="13:13" x14ac:dyDescent="0.25">
      <c r="M1022" s="39">
        <v>22</v>
      </c>
    </row>
    <row r="1023" spans="13:13" x14ac:dyDescent="0.25">
      <c r="M1023" s="40">
        <v>33</v>
      </c>
    </row>
    <row r="1024" spans="13:13" x14ac:dyDescent="0.25">
      <c r="M1024" s="9" t="s">
        <v>228</v>
      </c>
    </row>
    <row r="1025" spans="13:13" x14ac:dyDescent="0.25">
      <c r="M1025" s="38">
        <v>18</v>
      </c>
    </row>
    <row r="1026" spans="13:13" x14ac:dyDescent="0.25">
      <c r="M1026" s="39">
        <v>20</v>
      </c>
    </row>
    <row r="1027" spans="13:13" x14ac:dyDescent="0.25">
      <c r="M1027" s="40">
        <v>31</v>
      </c>
    </row>
    <row r="1028" spans="13:13" x14ac:dyDescent="0.25">
      <c r="M1028" s="9" t="s">
        <v>229</v>
      </c>
    </row>
    <row r="1029" spans="13:13" x14ac:dyDescent="0.25">
      <c r="M1029" s="38">
        <v>18</v>
      </c>
    </row>
    <row r="1030" spans="13:13" x14ac:dyDescent="0.25">
      <c r="M1030" s="39">
        <v>20</v>
      </c>
    </row>
    <row r="1031" spans="13:13" x14ac:dyDescent="0.25">
      <c r="M1031" s="40">
        <v>31</v>
      </c>
    </row>
    <row r="1032" spans="13:13" x14ac:dyDescent="0.25">
      <c r="M1032" s="9" t="s">
        <v>330</v>
      </c>
    </row>
    <row r="1033" spans="13:13" x14ac:dyDescent="0.25">
      <c r="M1033" s="38">
        <v>16</v>
      </c>
    </row>
    <row r="1034" spans="13:13" x14ac:dyDescent="0.25">
      <c r="M1034" s="39">
        <v>19</v>
      </c>
    </row>
    <row r="1035" spans="13:13" x14ac:dyDescent="0.25">
      <c r="M1035" s="40">
        <v>28</v>
      </c>
    </row>
    <row r="1036" spans="13:13" x14ac:dyDescent="0.25">
      <c r="M1036" s="9" t="s">
        <v>230</v>
      </c>
    </row>
    <row r="1037" spans="13:13" x14ac:dyDescent="0.25">
      <c r="M1037" s="38">
        <v>16</v>
      </c>
    </row>
    <row r="1038" spans="13:13" x14ac:dyDescent="0.25">
      <c r="M1038" s="39">
        <v>19</v>
      </c>
    </row>
    <row r="1039" spans="13:13" x14ac:dyDescent="0.25">
      <c r="M1039" s="40">
        <v>28</v>
      </c>
    </row>
    <row r="1040" spans="13:13" x14ac:dyDescent="0.25">
      <c r="M1040" s="8" t="s">
        <v>231</v>
      </c>
    </row>
    <row r="1041" spans="13:13" x14ac:dyDescent="0.25">
      <c r="M1041" s="9" t="s">
        <v>232</v>
      </c>
    </row>
    <row r="1042" spans="13:13" x14ac:dyDescent="0.25">
      <c r="M1042" s="38">
        <v>20</v>
      </c>
    </row>
    <row r="1043" spans="13:13" x14ac:dyDescent="0.25">
      <c r="M1043" s="39">
        <v>22</v>
      </c>
    </row>
    <row r="1044" spans="13:13" x14ac:dyDescent="0.25">
      <c r="M1044" s="40">
        <v>33</v>
      </c>
    </row>
    <row r="1045" spans="13:13" x14ac:dyDescent="0.25">
      <c r="M1045" s="9" t="s">
        <v>330</v>
      </c>
    </row>
    <row r="1046" spans="13:13" x14ac:dyDescent="0.25">
      <c r="M1046" s="38">
        <v>16</v>
      </c>
    </row>
    <row r="1047" spans="13:13" x14ac:dyDescent="0.25">
      <c r="M1047" s="39">
        <v>19</v>
      </c>
    </row>
    <row r="1048" spans="13:13" x14ac:dyDescent="0.25">
      <c r="M1048" s="40">
        <v>28</v>
      </c>
    </row>
    <row r="1049" spans="13:13" x14ac:dyDescent="0.25">
      <c r="M1049" s="8" t="s">
        <v>233</v>
      </c>
    </row>
    <row r="1050" spans="13:13" x14ac:dyDescent="0.25">
      <c r="M1050" s="9" t="s">
        <v>234</v>
      </c>
    </row>
    <row r="1051" spans="13:13" x14ac:dyDescent="0.25">
      <c r="M1051" s="38">
        <v>20</v>
      </c>
    </row>
    <row r="1052" spans="13:13" x14ac:dyDescent="0.25">
      <c r="M1052" s="39">
        <v>22</v>
      </c>
    </row>
    <row r="1053" spans="13:13" x14ac:dyDescent="0.25">
      <c r="M1053" s="40">
        <v>33</v>
      </c>
    </row>
    <row r="1054" spans="13:13" x14ac:dyDescent="0.25">
      <c r="M1054" s="9" t="s">
        <v>235</v>
      </c>
    </row>
    <row r="1055" spans="13:13" x14ac:dyDescent="0.25">
      <c r="M1055" s="38">
        <v>22</v>
      </c>
    </row>
    <row r="1056" spans="13:13" x14ac:dyDescent="0.25">
      <c r="M1056" s="39">
        <v>23</v>
      </c>
    </row>
    <row r="1057" spans="13:13" x14ac:dyDescent="0.25">
      <c r="M1057" s="40">
        <v>36</v>
      </c>
    </row>
    <row r="1058" spans="13:13" x14ac:dyDescent="0.25">
      <c r="M1058" s="9" t="s">
        <v>236</v>
      </c>
    </row>
    <row r="1059" spans="13:13" x14ac:dyDescent="0.25">
      <c r="M1059" s="38">
        <v>20</v>
      </c>
    </row>
    <row r="1060" spans="13:13" x14ac:dyDescent="0.25">
      <c r="M1060" s="39">
        <v>22</v>
      </c>
    </row>
    <row r="1061" spans="13:13" x14ac:dyDescent="0.25">
      <c r="M1061" s="40">
        <v>33</v>
      </c>
    </row>
    <row r="1062" spans="13:13" x14ac:dyDescent="0.25">
      <c r="M1062" s="9" t="s">
        <v>237</v>
      </c>
    </row>
    <row r="1063" spans="13:13" x14ac:dyDescent="0.25">
      <c r="M1063" s="38">
        <v>20</v>
      </c>
    </row>
    <row r="1064" spans="13:13" x14ac:dyDescent="0.25">
      <c r="M1064" s="39">
        <v>22</v>
      </c>
    </row>
    <row r="1065" spans="13:13" x14ac:dyDescent="0.25">
      <c r="M1065" s="40">
        <v>33</v>
      </c>
    </row>
    <row r="1066" spans="13:13" x14ac:dyDescent="0.25">
      <c r="M1066" s="9" t="s">
        <v>238</v>
      </c>
    </row>
    <row r="1067" spans="13:13" x14ac:dyDescent="0.25">
      <c r="M1067" s="38">
        <v>23</v>
      </c>
    </row>
    <row r="1068" spans="13:13" x14ac:dyDescent="0.25">
      <c r="M1068" s="39">
        <v>26</v>
      </c>
    </row>
    <row r="1069" spans="13:13" x14ac:dyDescent="0.25">
      <c r="M1069" s="40">
        <v>38</v>
      </c>
    </row>
    <row r="1070" spans="13:13" x14ac:dyDescent="0.25">
      <c r="M1070" s="9" t="s">
        <v>330</v>
      </c>
    </row>
    <row r="1071" spans="13:13" x14ac:dyDescent="0.25">
      <c r="M1071" s="38">
        <v>16</v>
      </c>
    </row>
    <row r="1072" spans="13:13" x14ac:dyDescent="0.25">
      <c r="M1072" s="39">
        <v>19</v>
      </c>
    </row>
    <row r="1073" spans="13:13" x14ac:dyDescent="0.25">
      <c r="M1073" s="40">
        <v>28</v>
      </c>
    </row>
    <row r="1074" spans="13:13" x14ac:dyDescent="0.25">
      <c r="M1074" s="9" t="s">
        <v>239</v>
      </c>
    </row>
    <row r="1075" spans="13:13" x14ac:dyDescent="0.25">
      <c r="M1075" s="38">
        <v>22</v>
      </c>
    </row>
    <row r="1076" spans="13:13" x14ac:dyDescent="0.25">
      <c r="M1076" s="39">
        <v>23</v>
      </c>
    </row>
    <row r="1077" spans="13:13" x14ac:dyDescent="0.25">
      <c r="M1077" s="40">
        <v>36</v>
      </c>
    </row>
    <row r="1078" spans="13:13" x14ac:dyDescent="0.25">
      <c r="M1078" s="9" t="s">
        <v>240</v>
      </c>
    </row>
    <row r="1079" spans="13:13" x14ac:dyDescent="0.25">
      <c r="M1079" s="38">
        <v>22</v>
      </c>
    </row>
    <row r="1080" spans="13:13" x14ac:dyDescent="0.25">
      <c r="M1080" s="39">
        <v>23</v>
      </c>
    </row>
    <row r="1081" spans="13:13" x14ac:dyDescent="0.25">
      <c r="M1081" s="40">
        <v>36</v>
      </c>
    </row>
    <row r="1082" spans="13:13" x14ac:dyDescent="0.25">
      <c r="M1082" s="8" t="s">
        <v>241</v>
      </c>
    </row>
    <row r="1083" spans="13:13" x14ac:dyDescent="0.25">
      <c r="M1083" s="9" t="s">
        <v>242</v>
      </c>
    </row>
    <row r="1084" spans="13:13" x14ac:dyDescent="0.25">
      <c r="M1084" s="38">
        <v>18</v>
      </c>
    </row>
    <row r="1085" spans="13:13" x14ac:dyDescent="0.25">
      <c r="M1085" s="39">
        <v>20</v>
      </c>
    </row>
    <row r="1086" spans="13:13" x14ac:dyDescent="0.25">
      <c r="M1086" s="40">
        <v>31</v>
      </c>
    </row>
    <row r="1087" spans="13:13" x14ac:dyDescent="0.25">
      <c r="M1087" s="9" t="s">
        <v>243</v>
      </c>
    </row>
    <row r="1088" spans="13:13" x14ac:dyDescent="0.25">
      <c r="M1088" s="38">
        <v>20</v>
      </c>
    </row>
    <row r="1089" spans="13:13" x14ac:dyDescent="0.25">
      <c r="M1089" s="39">
        <v>22</v>
      </c>
    </row>
    <row r="1090" spans="13:13" x14ac:dyDescent="0.25">
      <c r="M1090" s="40">
        <v>33</v>
      </c>
    </row>
    <row r="1091" spans="13:13" x14ac:dyDescent="0.25">
      <c r="M1091" s="9" t="s">
        <v>244</v>
      </c>
    </row>
    <row r="1092" spans="13:13" x14ac:dyDescent="0.25">
      <c r="M1092" s="38">
        <v>20</v>
      </c>
    </row>
    <row r="1093" spans="13:13" x14ac:dyDescent="0.25">
      <c r="M1093" s="39">
        <v>22</v>
      </c>
    </row>
    <row r="1094" spans="13:13" x14ac:dyDescent="0.25">
      <c r="M1094" s="40">
        <v>33</v>
      </c>
    </row>
    <row r="1095" spans="13:13" x14ac:dyDescent="0.25">
      <c r="M1095" s="9" t="s">
        <v>245</v>
      </c>
    </row>
    <row r="1096" spans="13:13" x14ac:dyDescent="0.25">
      <c r="M1096" s="38">
        <v>16</v>
      </c>
    </row>
    <row r="1097" spans="13:13" x14ac:dyDescent="0.25">
      <c r="M1097" s="39">
        <v>19</v>
      </c>
    </row>
    <row r="1098" spans="13:13" x14ac:dyDescent="0.25">
      <c r="M1098" s="40">
        <v>28</v>
      </c>
    </row>
    <row r="1099" spans="13:13" x14ac:dyDescent="0.25">
      <c r="M1099" s="9" t="s">
        <v>246</v>
      </c>
    </row>
    <row r="1100" spans="13:13" x14ac:dyDescent="0.25">
      <c r="M1100" s="38">
        <v>18</v>
      </c>
    </row>
    <row r="1101" spans="13:13" x14ac:dyDescent="0.25">
      <c r="M1101" s="39">
        <v>20</v>
      </c>
    </row>
    <row r="1102" spans="13:13" x14ac:dyDescent="0.25">
      <c r="M1102" s="40">
        <v>31</v>
      </c>
    </row>
    <row r="1103" spans="13:13" x14ac:dyDescent="0.25">
      <c r="M1103" s="9" t="s">
        <v>247</v>
      </c>
    </row>
    <row r="1104" spans="13:13" x14ac:dyDescent="0.25">
      <c r="M1104" s="38">
        <v>20</v>
      </c>
    </row>
    <row r="1105" spans="13:13" x14ac:dyDescent="0.25">
      <c r="M1105" s="39">
        <v>22</v>
      </c>
    </row>
    <row r="1106" spans="13:13" x14ac:dyDescent="0.25">
      <c r="M1106" s="40">
        <v>33</v>
      </c>
    </row>
    <row r="1107" spans="13:13" x14ac:dyDescent="0.25">
      <c r="M1107" s="9" t="s">
        <v>248</v>
      </c>
    </row>
    <row r="1108" spans="13:13" x14ac:dyDescent="0.25">
      <c r="M1108" s="38">
        <v>18</v>
      </c>
    </row>
    <row r="1109" spans="13:13" x14ac:dyDescent="0.25">
      <c r="M1109" s="39">
        <v>20</v>
      </c>
    </row>
    <row r="1110" spans="13:13" x14ac:dyDescent="0.25">
      <c r="M1110" s="40">
        <v>31</v>
      </c>
    </row>
    <row r="1111" spans="13:13" x14ac:dyDescent="0.25">
      <c r="M1111" s="9" t="s">
        <v>249</v>
      </c>
    </row>
    <row r="1112" spans="13:13" x14ac:dyDescent="0.25">
      <c r="M1112" s="38">
        <v>20</v>
      </c>
    </row>
    <row r="1113" spans="13:13" x14ac:dyDescent="0.25">
      <c r="M1113" s="39">
        <v>22</v>
      </c>
    </row>
    <row r="1114" spans="13:13" x14ac:dyDescent="0.25">
      <c r="M1114" s="40">
        <v>33</v>
      </c>
    </row>
    <row r="1115" spans="13:13" x14ac:dyDescent="0.25">
      <c r="M1115" s="9" t="s">
        <v>250</v>
      </c>
    </row>
    <row r="1116" spans="13:13" x14ac:dyDescent="0.25">
      <c r="M1116" s="38">
        <v>20</v>
      </c>
    </row>
    <row r="1117" spans="13:13" x14ac:dyDescent="0.25">
      <c r="M1117" s="39">
        <v>22</v>
      </c>
    </row>
    <row r="1118" spans="13:13" x14ac:dyDescent="0.25">
      <c r="M1118" s="40">
        <v>33</v>
      </c>
    </row>
    <row r="1119" spans="13:13" x14ac:dyDescent="0.25">
      <c r="M1119" s="9" t="s">
        <v>330</v>
      </c>
    </row>
    <row r="1120" spans="13:13" x14ac:dyDescent="0.25">
      <c r="M1120" s="38">
        <v>16</v>
      </c>
    </row>
    <row r="1121" spans="13:13" x14ac:dyDescent="0.25">
      <c r="M1121" s="39">
        <v>19</v>
      </c>
    </row>
    <row r="1122" spans="13:13" x14ac:dyDescent="0.25">
      <c r="M1122" s="40">
        <v>28</v>
      </c>
    </row>
    <row r="1123" spans="13:13" x14ac:dyDescent="0.25">
      <c r="M1123" s="9" t="s">
        <v>251</v>
      </c>
    </row>
    <row r="1124" spans="13:13" x14ac:dyDescent="0.25">
      <c r="M1124" s="38">
        <v>23</v>
      </c>
    </row>
    <row r="1125" spans="13:13" x14ac:dyDescent="0.25">
      <c r="M1125" s="39">
        <v>26</v>
      </c>
    </row>
    <row r="1126" spans="13:13" x14ac:dyDescent="0.25">
      <c r="M1126" s="40">
        <v>38</v>
      </c>
    </row>
    <row r="1127" spans="13:13" x14ac:dyDescent="0.25">
      <c r="M1127" s="9" t="s">
        <v>252</v>
      </c>
    </row>
    <row r="1128" spans="13:13" x14ac:dyDescent="0.25">
      <c r="M1128" s="38">
        <v>20</v>
      </c>
    </row>
    <row r="1129" spans="13:13" x14ac:dyDescent="0.25">
      <c r="M1129" s="39">
        <v>22</v>
      </c>
    </row>
    <row r="1130" spans="13:13" x14ac:dyDescent="0.25">
      <c r="M1130" s="40">
        <v>33</v>
      </c>
    </row>
    <row r="1131" spans="13:13" x14ac:dyDescent="0.25">
      <c r="M1131" s="9" t="s">
        <v>253</v>
      </c>
    </row>
    <row r="1132" spans="13:13" x14ac:dyDescent="0.25">
      <c r="M1132" s="38">
        <v>18</v>
      </c>
    </row>
    <row r="1133" spans="13:13" x14ac:dyDescent="0.25">
      <c r="M1133" s="39">
        <v>20</v>
      </c>
    </row>
    <row r="1134" spans="13:13" x14ac:dyDescent="0.25">
      <c r="M1134" s="40">
        <v>31</v>
      </c>
    </row>
    <row r="1135" spans="13:13" x14ac:dyDescent="0.25">
      <c r="M1135" s="9" t="s">
        <v>399</v>
      </c>
    </row>
    <row r="1136" spans="13:13" x14ac:dyDescent="0.25">
      <c r="M1136" s="38">
        <v>18</v>
      </c>
    </row>
    <row r="1137" spans="13:13" x14ac:dyDescent="0.25">
      <c r="M1137" s="39">
        <v>20</v>
      </c>
    </row>
    <row r="1138" spans="13:13" x14ac:dyDescent="0.25">
      <c r="M1138" s="40">
        <v>31</v>
      </c>
    </row>
    <row r="1139" spans="13:13" x14ac:dyDescent="0.25">
      <c r="M1139" s="8" t="s">
        <v>254</v>
      </c>
    </row>
    <row r="1140" spans="13:13" x14ac:dyDescent="0.25">
      <c r="M1140" s="9" t="s">
        <v>255</v>
      </c>
    </row>
    <row r="1141" spans="13:13" x14ac:dyDescent="0.25">
      <c r="M1141" s="38">
        <v>20</v>
      </c>
    </row>
    <row r="1142" spans="13:13" x14ac:dyDescent="0.25">
      <c r="M1142" s="39">
        <v>22</v>
      </c>
    </row>
    <row r="1143" spans="13:13" x14ac:dyDescent="0.25">
      <c r="M1143" s="40">
        <v>33</v>
      </c>
    </row>
    <row r="1144" spans="13:13" x14ac:dyDescent="0.25">
      <c r="M1144" s="9" t="s">
        <v>330</v>
      </c>
    </row>
    <row r="1145" spans="13:13" x14ac:dyDescent="0.25">
      <c r="M1145" s="38">
        <v>16</v>
      </c>
    </row>
    <row r="1146" spans="13:13" x14ac:dyDescent="0.25">
      <c r="M1146" s="39">
        <v>19</v>
      </c>
    </row>
    <row r="1147" spans="13:13" x14ac:dyDescent="0.25">
      <c r="M1147" s="40">
        <v>28</v>
      </c>
    </row>
    <row r="1148" spans="13:13" x14ac:dyDescent="0.25">
      <c r="M1148" s="9" t="s">
        <v>256</v>
      </c>
    </row>
    <row r="1149" spans="13:13" x14ac:dyDescent="0.25">
      <c r="M1149" s="38">
        <v>20</v>
      </c>
    </row>
    <row r="1150" spans="13:13" x14ac:dyDescent="0.25">
      <c r="M1150" s="39">
        <v>22</v>
      </c>
    </row>
    <row r="1151" spans="13:13" x14ac:dyDescent="0.25">
      <c r="M1151" s="40">
        <v>33</v>
      </c>
    </row>
    <row r="1152" spans="13:13" x14ac:dyDescent="0.25">
      <c r="M1152" s="8" t="s">
        <v>257</v>
      </c>
    </row>
    <row r="1153" spans="13:13" x14ac:dyDescent="0.25">
      <c r="M1153" s="9" t="s">
        <v>258</v>
      </c>
    </row>
    <row r="1154" spans="13:13" x14ac:dyDescent="0.25">
      <c r="M1154" s="38">
        <v>23</v>
      </c>
    </row>
    <row r="1155" spans="13:13" x14ac:dyDescent="0.25">
      <c r="M1155" s="39">
        <v>26</v>
      </c>
    </row>
    <row r="1156" spans="13:13" x14ac:dyDescent="0.25">
      <c r="M1156" s="40">
        <v>38</v>
      </c>
    </row>
    <row r="1157" spans="13:13" x14ac:dyDescent="0.25">
      <c r="M1157" s="9" t="s">
        <v>259</v>
      </c>
    </row>
    <row r="1158" spans="13:13" x14ac:dyDescent="0.25">
      <c r="M1158" s="38">
        <v>18</v>
      </c>
    </row>
    <row r="1159" spans="13:13" x14ac:dyDescent="0.25">
      <c r="M1159" s="39">
        <v>20</v>
      </c>
    </row>
    <row r="1160" spans="13:13" x14ac:dyDescent="0.25">
      <c r="M1160" s="40">
        <v>31</v>
      </c>
    </row>
    <row r="1161" spans="13:13" x14ac:dyDescent="0.25">
      <c r="M1161" s="9" t="s">
        <v>260</v>
      </c>
    </row>
    <row r="1162" spans="13:13" x14ac:dyDescent="0.25">
      <c r="M1162" s="38">
        <v>20</v>
      </c>
    </row>
    <row r="1163" spans="13:13" x14ac:dyDescent="0.25">
      <c r="M1163" s="39">
        <v>22</v>
      </c>
    </row>
    <row r="1164" spans="13:13" x14ac:dyDescent="0.25">
      <c r="M1164" s="40">
        <v>33</v>
      </c>
    </row>
    <row r="1165" spans="13:13" x14ac:dyDescent="0.25">
      <c r="M1165" s="9" t="s">
        <v>261</v>
      </c>
    </row>
    <row r="1166" spans="13:13" x14ac:dyDescent="0.25">
      <c r="M1166" s="38">
        <v>18</v>
      </c>
    </row>
    <row r="1167" spans="13:13" x14ac:dyDescent="0.25">
      <c r="M1167" s="39">
        <v>20</v>
      </c>
    </row>
    <row r="1168" spans="13:13" x14ac:dyDescent="0.25">
      <c r="M1168" s="40">
        <v>31</v>
      </c>
    </row>
    <row r="1169" spans="13:13" x14ac:dyDescent="0.25">
      <c r="M1169" s="9" t="s">
        <v>330</v>
      </c>
    </row>
    <row r="1170" spans="13:13" x14ac:dyDescent="0.25">
      <c r="M1170" s="38">
        <v>16</v>
      </c>
    </row>
    <row r="1171" spans="13:13" x14ac:dyDescent="0.25">
      <c r="M1171" s="39">
        <v>19</v>
      </c>
    </row>
    <row r="1172" spans="13:13" x14ac:dyDescent="0.25">
      <c r="M1172" s="40">
        <v>28</v>
      </c>
    </row>
    <row r="1173" spans="13:13" x14ac:dyDescent="0.25">
      <c r="M1173" s="8" t="s">
        <v>262</v>
      </c>
    </row>
    <row r="1174" spans="13:13" x14ac:dyDescent="0.25">
      <c r="M1174" s="9" t="s">
        <v>263</v>
      </c>
    </row>
    <row r="1175" spans="13:13" x14ac:dyDescent="0.25">
      <c r="M1175" s="38">
        <v>18</v>
      </c>
    </row>
    <row r="1176" spans="13:13" x14ac:dyDescent="0.25">
      <c r="M1176" s="39">
        <v>20</v>
      </c>
    </row>
    <row r="1177" spans="13:13" x14ac:dyDescent="0.25">
      <c r="M1177" s="40">
        <v>31</v>
      </c>
    </row>
    <row r="1178" spans="13:13" x14ac:dyDescent="0.25">
      <c r="M1178" s="9" t="s">
        <v>330</v>
      </c>
    </row>
    <row r="1179" spans="13:13" x14ac:dyDescent="0.25">
      <c r="M1179" s="38">
        <v>16</v>
      </c>
    </row>
    <row r="1180" spans="13:13" x14ac:dyDescent="0.25">
      <c r="M1180" s="39">
        <v>19</v>
      </c>
    </row>
    <row r="1181" spans="13:13" x14ac:dyDescent="0.25">
      <c r="M1181" s="40">
        <v>28</v>
      </c>
    </row>
    <row r="1182" spans="13:13" x14ac:dyDescent="0.25">
      <c r="M1182" s="9" t="s">
        <v>264</v>
      </c>
    </row>
    <row r="1183" spans="13:13" x14ac:dyDescent="0.25">
      <c r="M1183" s="38">
        <v>18</v>
      </c>
    </row>
    <row r="1184" spans="13:13" x14ac:dyDescent="0.25">
      <c r="M1184" s="39">
        <v>20</v>
      </c>
    </row>
    <row r="1185" spans="13:13" x14ac:dyDescent="0.25">
      <c r="M1185" s="40">
        <v>31</v>
      </c>
    </row>
    <row r="1186" spans="13:13" x14ac:dyDescent="0.25">
      <c r="M1186" s="9" t="s">
        <v>400</v>
      </c>
    </row>
    <row r="1187" spans="13:13" x14ac:dyDescent="0.25">
      <c r="M1187" s="38">
        <v>20</v>
      </c>
    </row>
    <row r="1188" spans="13:13" x14ac:dyDescent="0.25">
      <c r="M1188" s="39">
        <v>22</v>
      </c>
    </row>
    <row r="1189" spans="13:13" x14ac:dyDescent="0.25">
      <c r="M1189" s="40">
        <v>33</v>
      </c>
    </row>
    <row r="1190" spans="13:13" x14ac:dyDescent="0.25">
      <c r="M1190" s="8" t="s">
        <v>265</v>
      </c>
    </row>
    <row r="1191" spans="13:13" x14ac:dyDescent="0.25">
      <c r="M1191" s="9" t="s">
        <v>266</v>
      </c>
    </row>
    <row r="1192" spans="13:13" x14ac:dyDescent="0.25">
      <c r="M1192" s="38">
        <v>22</v>
      </c>
    </row>
    <row r="1193" spans="13:13" x14ac:dyDescent="0.25">
      <c r="M1193" s="39">
        <v>23</v>
      </c>
    </row>
    <row r="1194" spans="13:13" x14ac:dyDescent="0.25">
      <c r="M1194" s="40">
        <v>36</v>
      </c>
    </row>
    <row r="1195" spans="13:13" x14ac:dyDescent="0.25">
      <c r="M1195" s="9" t="s">
        <v>267</v>
      </c>
    </row>
    <row r="1196" spans="13:13" x14ac:dyDescent="0.25">
      <c r="M1196" s="38">
        <v>18</v>
      </c>
    </row>
    <row r="1197" spans="13:13" x14ac:dyDescent="0.25">
      <c r="M1197" s="39">
        <v>20</v>
      </c>
    </row>
    <row r="1198" spans="13:13" x14ac:dyDescent="0.25">
      <c r="M1198" s="40">
        <v>31</v>
      </c>
    </row>
    <row r="1199" spans="13:13" x14ac:dyDescent="0.25">
      <c r="M1199" s="9" t="s">
        <v>268</v>
      </c>
    </row>
    <row r="1200" spans="13:13" x14ac:dyDescent="0.25">
      <c r="M1200" s="38">
        <v>18</v>
      </c>
    </row>
    <row r="1201" spans="13:13" x14ac:dyDescent="0.25">
      <c r="M1201" s="39">
        <v>20</v>
      </c>
    </row>
    <row r="1202" spans="13:13" x14ac:dyDescent="0.25">
      <c r="M1202" s="40">
        <v>31</v>
      </c>
    </row>
    <row r="1203" spans="13:13" x14ac:dyDescent="0.25">
      <c r="M1203" s="9" t="s">
        <v>269</v>
      </c>
    </row>
    <row r="1204" spans="13:13" x14ac:dyDescent="0.25">
      <c r="M1204" s="38">
        <v>22</v>
      </c>
    </row>
    <row r="1205" spans="13:13" x14ac:dyDescent="0.25">
      <c r="M1205" s="39">
        <v>23</v>
      </c>
    </row>
    <row r="1206" spans="13:13" x14ac:dyDescent="0.25">
      <c r="M1206" s="40">
        <v>36</v>
      </c>
    </row>
    <row r="1207" spans="13:13" x14ac:dyDescent="0.25">
      <c r="M1207" s="9" t="s">
        <v>330</v>
      </c>
    </row>
    <row r="1208" spans="13:13" x14ac:dyDescent="0.25">
      <c r="M1208" s="38">
        <v>16</v>
      </c>
    </row>
    <row r="1209" spans="13:13" x14ac:dyDescent="0.25">
      <c r="M1209" s="39">
        <v>19</v>
      </c>
    </row>
    <row r="1210" spans="13:13" x14ac:dyDescent="0.25">
      <c r="M1210" s="40">
        <v>28</v>
      </c>
    </row>
    <row r="1211" spans="13:13" x14ac:dyDescent="0.25">
      <c r="M1211" s="9" t="s">
        <v>401</v>
      </c>
    </row>
    <row r="1212" spans="13:13" x14ac:dyDescent="0.25">
      <c r="M1212" s="38">
        <v>18</v>
      </c>
    </row>
    <row r="1213" spans="13:13" x14ac:dyDescent="0.25">
      <c r="M1213" s="39">
        <v>20</v>
      </c>
    </row>
    <row r="1214" spans="13:13" x14ac:dyDescent="0.25">
      <c r="M1214" s="40">
        <v>31</v>
      </c>
    </row>
    <row r="1215" spans="13:13" x14ac:dyDescent="0.25">
      <c r="M1215" s="8" t="s">
        <v>270</v>
      </c>
    </row>
    <row r="1216" spans="13:13" x14ac:dyDescent="0.25">
      <c r="M1216" s="9" t="s">
        <v>271</v>
      </c>
    </row>
    <row r="1217" spans="13:13" x14ac:dyDescent="0.25">
      <c r="M1217" s="38">
        <v>20</v>
      </c>
    </row>
    <row r="1218" spans="13:13" x14ac:dyDescent="0.25">
      <c r="M1218" s="39">
        <v>22</v>
      </c>
    </row>
    <row r="1219" spans="13:13" x14ac:dyDescent="0.25">
      <c r="M1219" s="40">
        <v>33</v>
      </c>
    </row>
    <row r="1220" spans="13:13" x14ac:dyDescent="0.25">
      <c r="M1220" s="9" t="s">
        <v>272</v>
      </c>
    </row>
    <row r="1221" spans="13:13" x14ac:dyDescent="0.25">
      <c r="M1221" s="38">
        <v>20</v>
      </c>
    </row>
    <row r="1222" spans="13:13" x14ac:dyDescent="0.25">
      <c r="M1222" s="39">
        <v>22</v>
      </c>
    </row>
    <row r="1223" spans="13:13" x14ac:dyDescent="0.25">
      <c r="M1223" s="40">
        <v>33</v>
      </c>
    </row>
    <row r="1224" spans="13:13" x14ac:dyDescent="0.25">
      <c r="M1224" s="9" t="s">
        <v>273</v>
      </c>
    </row>
    <row r="1225" spans="13:13" x14ac:dyDescent="0.25">
      <c r="M1225" s="38">
        <v>16</v>
      </c>
    </row>
    <row r="1226" spans="13:13" x14ac:dyDescent="0.25">
      <c r="M1226" s="39">
        <v>19</v>
      </c>
    </row>
    <row r="1227" spans="13:13" x14ac:dyDescent="0.25">
      <c r="M1227" s="40">
        <v>28</v>
      </c>
    </row>
    <row r="1228" spans="13:13" x14ac:dyDescent="0.25">
      <c r="M1228" s="9" t="s">
        <v>274</v>
      </c>
    </row>
    <row r="1229" spans="13:13" x14ac:dyDescent="0.25">
      <c r="M1229" s="38">
        <v>20</v>
      </c>
    </row>
    <row r="1230" spans="13:13" x14ac:dyDescent="0.25">
      <c r="M1230" s="39">
        <v>22</v>
      </c>
    </row>
    <row r="1231" spans="13:13" x14ac:dyDescent="0.25">
      <c r="M1231" s="40">
        <v>33</v>
      </c>
    </row>
    <row r="1232" spans="13:13" x14ac:dyDescent="0.25">
      <c r="M1232" s="9" t="s">
        <v>275</v>
      </c>
    </row>
    <row r="1233" spans="13:13" x14ac:dyDescent="0.25">
      <c r="M1233" s="38">
        <v>18</v>
      </c>
    </row>
    <row r="1234" spans="13:13" x14ac:dyDescent="0.25">
      <c r="M1234" s="39">
        <v>20</v>
      </c>
    </row>
    <row r="1235" spans="13:13" x14ac:dyDescent="0.25">
      <c r="M1235" s="40">
        <v>31</v>
      </c>
    </row>
    <row r="1236" spans="13:13" x14ac:dyDescent="0.25">
      <c r="M1236" s="9" t="s">
        <v>276</v>
      </c>
    </row>
    <row r="1237" spans="13:13" x14ac:dyDescent="0.25">
      <c r="M1237" s="38">
        <v>20</v>
      </c>
    </row>
    <row r="1238" spans="13:13" x14ac:dyDescent="0.25">
      <c r="M1238" s="39">
        <v>22</v>
      </c>
    </row>
    <row r="1239" spans="13:13" x14ac:dyDescent="0.25">
      <c r="M1239" s="40">
        <v>33</v>
      </c>
    </row>
    <row r="1240" spans="13:13" x14ac:dyDescent="0.25">
      <c r="M1240" s="9" t="s">
        <v>277</v>
      </c>
    </row>
    <row r="1241" spans="13:13" x14ac:dyDescent="0.25">
      <c r="M1241" s="38">
        <v>18</v>
      </c>
    </row>
    <row r="1242" spans="13:13" x14ac:dyDescent="0.25">
      <c r="M1242" s="39">
        <v>20</v>
      </c>
    </row>
    <row r="1243" spans="13:13" x14ac:dyDescent="0.25">
      <c r="M1243" s="40">
        <v>31</v>
      </c>
    </row>
    <row r="1244" spans="13:13" x14ac:dyDescent="0.25">
      <c r="M1244" s="9" t="s">
        <v>330</v>
      </c>
    </row>
    <row r="1245" spans="13:13" x14ac:dyDescent="0.25">
      <c r="M1245" s="38">
        <v>16</v>
      </c>
    </row>
    <row r="1246" spans="13:13" x14ac:dyDescent="0.25">
      <c r="M1246" s="39">
        <v>19</v>
      </c>
    </row>
    <row r="1247" spans="13:13" x14ac:dyDescent="0.25">
      <c r="M1247" s="40">
        <v>28</v>
      </c>
    </row>
    <row r="1248" spans="13:13" x14ac:dyDescent="0.25">
      <c r="M1248" s="9" t="s">
        <v>278</v>
      </c>
    </row>
    <row r="1249" spans="13:13" x14ac:dyDescent="0.25">
      <c r="M1249" s="38">
        <v>18</v>
      </c>
    </row>
    <row r="1250" spans="13:13" x14ac:dyDescent="0.25">
      <c r="M1250" s="39">
        <v>20</v>
      </c>
    </row>
    <row r="1251" spans="13:13" x14ac:dyDescent="0.25">
      <c r="M1251" s="40">
        <v>31</v>
      </c>
    </row>
    <row r="1252" spans="13:13" x14ac:dyDescent="0.25">
      <c r="M1252" s="9" t="s">
        <v>279</v>
      </c>
    </row>
    <row r="1253" spans="13:13" x14ac:dyDescent="0.25">
      <c r="M1253" s="38">
        <v>20</v>
      </c>
    </row>
    <row r="1254" spans="13:13" x14ac:dyDescent="0.25">
      <c r="M1254" s="39">
        <v>22</v>
      </c>
    </row>
    <row r="1255" spans="13:13" x14ac:dyDescent="0.25">
      <c r="M1255" s="40">
        <v>33</v>
      </c>
    </row>
    <row r="1256" spans="13:13" x14ac:dyDescent="0.25">
      <c r="M1256" s="9" t="s">
        <v>280</v>
      </c>
    </row>
    <row r="1257" spans="13:13" x14ac:dyDescent="0.25">
      <c r="M1257" s="38">
        <v>18</v>
      </c>
    </row>
    <row r="1258" spans="13:13" x14ac:dyDescent="0.25">
      <c r="M1258" s="39">
        <v>20</v>
      </c>
    </row>
    <row r="1259" spans="13:13" x14ac:dyDescent="0.25">
      <c r="M1259" s="40">
        <v>31</v>
      </c>
    </row>
    <row r="1260" spans="13:13" x14ac:dyDescent="0.25">
      <c r="M1260" s="9" t="s">
        <v>281</v>
      </c>
    </row>
    <row r="1261" spans="13:13" x14ac:dyDescent="0.25">
      <c r="M1261" s="38">
        <v>18</v>
      </c>
    </row>
    <row r="1262" spans="13:13" x14ac:dyDescent="0.25">
      <c r="M1262" s="39">
        <v>20</v>
      </c>
    </row>
    <row r="1263" spans="13:13" x14ac:dyDescent="0.25">
      <c r="M1263" s="40">
        <v>31</v>
      </c>
    </row>
    <row r="1264" spans="13:13" x14ac:dyDescent="0.25">
      <c r="M1264" s="8" t="s">
        <v>282</v>
      </c>
    </row>
    <row r="1265" spans="13:13" x14ac:dyDescent="0.25">
      <c r="M1265" s="9" t="s">
        <v>283</v>
      </c>
    </row>
    <row r="1266" spans="13:13" x14ac:dyDescent="0.25">
      <c r="M1266" s="38">
        <v>22</v>
      </c>
    </row>
    <row r="1267" spans="13:13" x14ac:dyDescent="0.25">
      <c r="M1267" s="39">
        <v>23</v>
      </c>
    </row>
    <row r="1268" spans="13:13" x14ac:dyDescent="0.25">
      <c r="M1268" s="40">
        <v>36</v>
      </c>
    </row>
    <row r="1269" spans="13:13" x14ac:dyDescent="0.25">
      <c r="M1269" s="9" t="s">
        <v>330</v>
      </c>
    </row>
    <row r="1270" spans="13:13" x14ac:dyDescent="0.25">
      <c r="M1270" s="38">
        <v>16</v>
      </c>
    </row>
    <row r="1271" spans="13:13" x14ac:dyDescent="0.25">
      <c r="M1271" s="39">
        <v>19</v>
      </c>
    </row>
    <row r="1272" spans="13:13" x14ac:dyDescent="0.25">
      <c r="M1272" s="40">
        <v>28</v>
      </c>
    </row>
    <row r="1273" spans="13:13" x14ac:dyDescent="0.25">
      <c r="M1273" s="9" t="s">
        <v>284</v>
      </c>
    </row>
    <row r="1274" spans="13:13" x14ac:dyDescent="0.25">
      <c r="M1274" s="38">
        <v>23</v>
      </c>
    </row>
    <row r="1275" spans="13:13" x14ac:dyDescent="0.25">
      <c r="M1275" s="39">
        <v>26</v>
      </c>
    </row>
    <row r="1276" spans="13:13" x14ac:dyDescent="0.25">
      <c r="M1276" s="40">
        <v>38</v>
      </c>
    </row>
    <row r="1277" spans="13:13" x14ac:dyDescent="0.25">
      <c r="M1277" s="9" t="s">
        <v>285</v>
      </c>
    </row>
    <row r="1278" spans="13:13" x14ac:dyDescent="0.25">
      <c r="M1278" s="38">
        <v>18</v>
      </c>
    </row>
    <row r="1279" spans="13:13" x14ac:dyDescent="0.25">
      <c r="M1279" s="39">
        <v>20</v>
      </c>
    </row>
    <row r="1280" spans="13:13" x14ac:dyDescent="0.25">
      <c r="M1280" s="40">
        <v>31</v>
      </c>
    </row>
    <row r="1281" spans="13:13" x14ac:dyDescent="0.25">
      <c r="M1281" s="9" t="s">
        <v>286</v>
      </c>
    </row>
    <row r="1282" spans="13:13" x14ac:dyDescent="0.25">
      <c r="M1282" s="38">
        <v>20</v>
      </c>
    </row>
    <row r="1283" spans="13:13" x14ac:dyDescent="0.25">
      <c r="M1283" s="39">
        <v>22</v>
      </c>
    </row>
    <row r="1284" spans="13:13" x14ac:dyDescent="0.25">
      <c r="M1284" s="40">
        <v>33</v>
      </c>
    </row>
    <row r="1285" spans="13:13" x14ac:dyDescent="0.25">
      <c r="M1285" s="8" t="s">
        <v>287</v>
      </c>
    </row>
    <row r="1286" spans="13:13" x14ac:dyDescent="0.25">
      <c r="M1286" s="9" t="s">
        <v>288</v>
      </c>
    </row>
    <row r="1287" spans="13:13" x14ac:dyDescent="0.25">
      <c r="M1287" s="38">
        <v>16</v>
      </c>
    </row>
    <row r="1288" spans="13:13" x14ac:dyDescent="0.25">
      <c r="M1288" s="39">
        <v>19</v>
      </c>
    </row>
    <row r="1289" spans="13:13" x14ac:dyDescent="0.25">
      <c r="M1289" s="40">
        <v>28</v>
      </c>
    </row>
    <row r="1290" spans="13:13" x14ac:dyDescent="0.25">
      <c r="M1290" s="9" t="s">
        <v>289</v>
      </c>
    </row>
    <row r="1291" spans="13:13" x14ac:dyDescent="0.25">
      <c r="M1291" s="38">
        <v>20</v>
      </c>
    </row>
    <row r="1292" spans="13:13" x14ac:dyDescent="0.25">
      <c r="M1292" s="39">
        <v>22</v>
      </c>
    </row>
    <row r="1293" spans="13:13" x14ac:dyDescent="0.25">
      <c r="M1293" s="40">
        <v>33</v>
      </c>
    </row>
    <row r="1294" spans="13:13" x14ac:dyDescent="0.25">
      <c r="M1294" s="9" t="s">
        <v>66</v>
      </c>
    </row>
    <row r="1295" spans="13:13" x14ac:dyDescent="0.25">
      <c r="M1295" s="38">
        <v>23</v>
      </c>
    </row>
    <row r="1296" spans="13:13" x14ac:dyDescent="0.25">
      <c r="M1296" s="39">
        <v>26</v>
      </c>
    </row>
    <row r="1297" spans="13:13" x14ac:dyDescent="0.25">
      <c r="M1297" s="40">
        <v>38</v>
      </c>
    </row>
    <row r="1298" spans="13:13" x14ac:dyDescent="0.25">
      <c r="M1298" s="9" t="s">
        <v>290</v>
      </c>
    </row>
    <row r="1299" spans="13:13" x14ac:dyDescent="0.25">
      <c r="M1299" s="38">
        <v>20</v>
      </c>
    </row>
    <row r="1300" spans="13:13" x14ac:dyDescent="0.25">
      <c r="M1300" s="39">
        <v>22</v>
      </c>
    </row>
    <row r="1301" spans="13:13" x14ac:dyDescent="0.25">
      <c r="M1301" s="40">
        <v>33</v>
      </c>
    </row>
    <row r="1302" spans="13:13" x14ac:dyDescent="0.25">
      <c r="M1302" s="9" t="s">
        <v>291</v>
      </c>
    </row>
    <row r="1303" spans="13:13" x14ac:dyDescent="0.25">
      <c r="M1303" s="38">
        <v>16</v>
      </c>
    </row>
    <row r="1304" spans="13:13" x14ac:dyDescent="0.25">
      <c r="M1304" s="39">
        <v>19</v>
      </c>
    </row>
    <row r="1305" spans="13:13" x14ac:dyDescent="0.25">
      <c r="M1305" s="40">
        <v>28</v>
      </c>
    </row>
    <row r="1306" spans="13:13" x14ac:dyDescent="0.25">
      <c r="M1306" s="9" t="s">
        <v>330</v>
      </c>
    </row>
    <row r="1307" spans="13:13" x14ac:dyDescent="0.25">
      <c r="M1307" s="38">
        <v>16</v>
      </c>
    </row>
    <row r="1308" spans="13:13" x14ac:dyDescent="0.25">
      <c r="M1308" s="39">
        <v>19</v>
      </c>
    </row>
    <row r="1309" spans="13:13" x14ac:dyDescent="0.25">
      <c r="M1309" s="40">
        <v>28</v>
      </c>
    </row>
    <row r="1310" spans="13:13" x14ac:dyDescent="0.25">
      <c r="M1310" s="9" t="s">
        <v>292</v>
      </c>
    </row>
    <row r="1311" spans="13:13" x14ac:dyDescent="0.25">
      <c r="M1311" s="38">
        <v>20</v>
      </c>
    </row>
    <row r="1312" spans="13:13" x14ac:dyDescent="0.25">
      <c r="M1312" s="39">
        <v>22</v>
      </c>
    </row>
    <row r="1313" spans="13:13" x14ac:dyDescent="0.25">
      <c r="M1313" s="40">
        <v>33</v>
      </c>
    </row>
    <row r="1314" spans="13:13" x14ac:dyDescent="0.25">
      <c r="M1314" s="9" t="s">
        <v>293</v>
      </c>
    </row>
    <row r="1315" spans="13:13" x14ac:dyDescent="0.25">
      <c r="M1315" s="38">
        <v>18</v>
      </c>
    </row>
    <row r="1316" spans="13:13" x14ac:dyDescent="0.25">
      <c r="M1316" s="39">
        <v>20</v>
      </c>
    </row>
    <row r="1317" spans="13:13" x14ac:dyDescent="0.25">
      <c r="M1317" s="40">
        <v>31</v>
      </c>
    </row>
    <row r="1318" spans="13:13" x14ac:dyDescent="0.25">
      <c r="M1318" s="9" t="s">
        <v>294</v>
      </c>
    </row>
    <row r="1319" spans="13:13" x14ac:dyDescent="0.25">
      <c r="M1319" s="38">
        <v>18</v>
      </c>
    </row>
    <row r="1320" spans="13:13" x14ac:dyDescent="0.25">
      <c r="M1320" s="39">
        <v>20</v>
      </c>
    </row>
    <row r="1321" spans="13:13" x14ac:dyDescent="0.25">
      <c r="M1321" s="40">
        <v>31</v>
      </c>
    </row>
    <row r="1322" spans="13:13" x14ac:dyDescent="0.25">
      <c r="M1322" s="9" t="s">
        <v>295</v>
      </c>
    </row>
    <row r="1323" spans="13:13" x14ac:dyDescent="0.25">
      <c r="M1323" s="38">
        <v>16</v>
      </c>
    </row>
    <row r="1324" spans="13:13" x14ac:dyDescent="0.25">
      <c r="M1324" s="39">
        <v>19</v>
      </c>
    </row>
    <row r="1325" spans="13:13" x14ac:dyDescent="0.25">
      <c r="M1325" s="40">
        <v>28</v>
      </c>
    </row>
    <row r="1326" spans="13:13" x14ac:dyDescent="0.25">
      <c r="M1326" s="9" t="s">
        <v>296</v>
      </c>
    </row>
    <row r="1327" spans="13:13" x14ac:dyDescent="0.25">
      <c r="M1327" s="38">
        <v>20</v>
      </c>
    </row>
    <row r="1328" spans="13:13" x14ac:dyDescent="0.25">
      <c r="M1328" s="39">
        <v>22</v>
      </c>
    </row>
    <row r="1329" spans="13:13" x14ac:dyDescent="0.25">
      <c r="M1329" s="40">
        <v>33</v>
      </c>
    </row>
    <row r="1330" spans="13:13" x14ac:dyDescent="0.25">
      <c r="M1330" s="8" t="s">
        <v>297</v>
      </c>
    </row>
    <row r="1331" spans="13:13" x14ac:dyDescent="0.25">
      <c r="M1331" s="9" t="s">
        <v>298</v>
      </c>
    </row>
    <row r="1332" spans="13:13" x14ac:dyDescent="0.25">
      <c r="M1332" s="38">
        <v>22</v>
      </c>
    </row>
    <row r="1333" spans="13:13" x14ac:dyDescent="0.25">
      <c r="M1333" s="39">
        <v>23</v>
      </c>
    </row>
    <row r="1334" spans="13:13" x14ac:dyDescent="0.25">
      <c r="M1334" s="40">
        <v>36</v>
      </c>
    </row>
    <row r="1335" spans="13:13" x14ac:dyDescent="0.25">
      <c r="M1335" s="9" t="s">
        <v>299</v>
      </c>
    </row>
    <row r="1336" spans="13:13" x14ac:dyDescent="0.25">
      <c r="M1336" s="38">
        <v>22</v>
      </c>
    </row>
    <row r="1337" spans="13:13" x14ac:dyDescent="0.25">
      <c r="M1337" s="39">
        <v>23</v>
      </c>
    </row>
    <row r="1338" spans="13:13" x14ac:dyDescent="0.25">
      <c r="M1338" s="40">
        <v>36</v>
      </c>
    </row>
    <row r="1339" spans="13:13" x14ac:dyDescent="0.25">
      <c r="M1339" s="9" t="s">
        <v>300</v>
      </c>
    </row>
    <row r="1340" spans="13:13" x14ac:dyDescent="0.25">
      <c r="M1340" s="38">
        <v>18</v>
      </c>
    </row>
    <row r="1341" spans="13:13" x14ac:dyDescent="0.25">
      <c r="M1341" s="39">
        <v>20</v>
      </c>
    </row>
    <row r="1342" spans="13:13" x14ac:dyDescent="0.25">
      <c r="M1342" s="40">
        <v>31</v>
      </c>
    </row>
    <row r="1343" spans="13:13" x14ac:dyDescent="0.25">
      <c r="M1343" s="9" t="s">
        <v>330</v>
      </c>
    </row>
    <row r="1344" spans="13:13" x14ac:dyDescent="0.25">
      <c r="M1344" s="38">
        <v>16</v>
      </c>
    </row>
    <row r="1345" spans="13:13" x14ac:dyDescent="0.25">
      <c r="M1345" s="39">
        <v>19</v>
      </c>
    </row>
    <row r="1346" spans="13:13" x14ac:dyDescent="0.25">
      <c r="M1346" s="40">
        <v>28</v>
      </c>
    </row>
    <row r="1347" spans="13:13" x14ac:dyDescent="0.25">
      <c r="M1347" s="9" t="s">
        <v>301</v>
      </c>
    </row>
    <row r="1348" spans="13:13" x14ac:dyDescent="0.25">
      <c r="M1348" s="38">
        <v>22</v>
      </c>
    </row>
    <row r="1349" spans="13:13" x14ac:dyDescent="0.25">
      <c r="M1349" s="39">
        <v>23</v>
      </c>
    </row>
    <row r="1350" spans="13:13" x14ac:dyDescent="0.25">
      <c r="M1350" s="40">
        <v>36</v>
      </c>
    </row>
    <row r="1351" spans="13:13" x14ac:dyDescent="0.25">
      <c r="M1351" s="9" t="s">
        <v>402</v>
      </c>
    </row>
    <row r="1352" spans="13:13" x14ac:dyDescent="0.25">
      <c r="M1352" s="38">
        <v>22</v>
      </c>
    </row>
    <row r="1353" spans="13:13" x14ac:dyDescent="0.25">
      <c r="M1353" s="39">
        <v>23</v>
      </c>
    </row>
    <row r="1354" spans="13:13" x14ac:dyDescent="0.25">
      <c r="M1354" s="40">
        <v>36</v>
      </c>
    </row>
    <row r="1355" spans="13:13" x14ac:dyDescent="0.25">
      <c r="M1355" s="8" t="s">
        <v>302</v>
      </c>
    </row>
    <row r="1356" spans="13:13" x14ac:dyDescent="0.25">
      <c r="M1356" s="9" t="s">
        <v>303</v>
      </c>
    </row>
    <row r="1357" spans="13:13" x14ac:dyDescent="0.25">
      <c r="M1357" s="38">
        <v>22</v>
      </c>
    </row>
    <row r="1358" spans="13:13" x14ac:dyDescent="0.25">
      <c r="M1358" s="39">
        <v>23</v>
      </c>
    </row>
    <row r="1359" spans="13:13" x14ac:dyDescent="0.25">
      <c r="M1359" s="40">
        <v>36</v>
      </c>
    </row>
    <row r="1360" spans="13:13" x14ac:dyDescent="0.25">
      <c r="M1360" s="9" t="s">
        <v>304</v>
      </c>
    </row>
    <row r="1361" spans="13:13" x14ac:dyDescent="0.25">
      <c r="M1361" s="38">
        <v>22</v>
      </c>
    </row>
    <row r="1362" spans="13:13" x14ac:dyDescent="0.25">
      <c r="M1362" s="39">
        <v>23</v>
      </c>
    </row>
    <row r="1363" spans="13:13" x14ac:dyDescent="0.25">
      <c r="M1363" s="40">
        <v>36</v>
      </c>
    </row>
    <row r="1364" spans="13:13" x14ac:dyDescent="0.25">
      <c r="M1364" s="9" t="s">
        <v>305</v>
      </c>
    </row>
    <row r="1365" spans="13:13" x14ac:dyDescent="0.25">
      <c r="M1365" s="38">
        <v>20</v>
      </c>
    </row>
    <row r="1366" spans="13:13" x14ac:dyDescent="0.25">
      <c r="M1366" s="39">
        <v>22</v>
      </c>
    </row>
    <row r="1367" spans="13:13" x14ac:dyDescent="0.25">
      <c r="M1367" s="40">
        <v>33</v>
      </c>
    </row>
    <row r="1368" spans="13:13" x14ac:dyDescent="0.25">
      <c r="M1368" s="9" t="s">
        <v>330</v>
      </c>
    </row>
    <row r="1369" spans="13:13" x14ac:dyDescent="0.25">
      <c r="M1369" s="38">
        <v>16</v>
      </c>
    </row>
    <row r="1370" spans="13:13" x14ac:dyDescent="0.25">
      <c r="M1370" s="39">
        <v>19</v>
      </c>
    </row>
    <row r="1371" spans="13:13" x14ac:dyDescent="0.25">
      <c r="M1371" s="40">
        <v>28</v>
      </c>
    </row>
    <row r="1372" spans="13:13" x14ac:dyDescent="0.25">
      <c r="M1372" s="9" t="s">
        <v>306</v>
      </c>
    </row>
    <row r="1373" spans="13:13" x14ac:dyDescent="0.25">
      <c r="M1373" s="38">
        <v>23</v>
      </c>
    </row>
    <row r="1374" spans="13:13" x14ac:dyDescent="0.25">
      <c r="M1374" s="39">
        <v>26</v>
      </c>
    </row>
    <row r="1375" spans="13:13" x14ac:dyDescent="0.25">
      <c r="M1375" s="40">
        <v>38</v>
      </c>
    </row>
    <row r="1376" spans="13:13" x14ac:dyDescent="0.25">
      <c r="M1376" s="9" t="s">
        <v>307</v>
      </c>
    </row>
    <row r="1377" spans="13:13" x14ac:dyDescent="0.25">
      <c r="M1377" s="38">
        <v>22</v>
      </c>
    </row>
    <row r="1378" spans="13:13" x14ac:dyDescent="0.25">
      <c r="M1378" s="39">
        <v>23</v>
      </c>
    </row>
    <row r="1379" spans="13:13" x14ac:dyDescent="0.25">
      <c r="M1379" s="40">
        <v>36</v>
      </c>
    </row>
    <row r="1380" spans="13:13" x14ac:dyDescent="0.25">
      <c r="M1380" s="9" t="s">
        <v>308</v>
      </c>
    </row>
    <row r="1381" spans="13:13" x14ac:dyDescent="0.25">
      <c r="M1381" s="38">
        <v>23</v>
      </c>
    </row>
    <row r="1382" spans="13:13" x14ac:dyDescent="0.25">
      <c r="M1382" s="39">
        <v>26</v>
      </c>
    </row>
    <row r="1383" spans="13:13" x14ac:dyDescent="0.25">
      <c r="M1383" s="40">
        <v>38</v>
      </c>
    </row>
    <row r="1384" spans="13:13" x14ac:dyDescent="0.25">
      <c r="M1384" s="9" t="s">
        <v>309</v>
      </c>
    </row>
    <row r="1385" spans="13:13" x14ac:dyDescent="0.25">
      <c r="M1385" s="38">
        <v>22</v>
      </c>
    </row>
    <row r="1386" spans="13:13" x14ac:dyDescent="0.25">
      <c r="M1386" s="39">
        <v>23</v>
      </c>
    </row>
    <row r="1387" spans="13:13" x14ac:dyDescent="0.25">
      <c r="M1387" s="40">
        <v>36</v>
      </c>
    </row>
    <row r="1388" spans="13:13" x14ac:dyDescent="0.25">
      <c r="M1388" s="9" t="s">
        <v>310</v>
      </c>
    </row>
    <row r="1389" spans="13:13" x14ac:dyDescent="0.25">
      <c r="M1389" s="38">
        <v>22</v>
      </c>
    </row>
    <row r="1390" spans="13:13" x14ac:dyDescent="0.25">
      <c r="M1390" s="39">
        <v>23</v>
      </c>
    </row>
    <row r="1391" spans="13:13" x14ac:dyDescent="0.25">
      <c r="M1391" s="40">
        <v>36</v>
      </c>
    </row>
    <row r="1392" spans="13:13" x14ac:dyDescent="0.25">
      <c r="M1392" s="9" t="s">
        <v>311</v>
      </c>
    </row>
    <row r="1393" spans="13:13" x14ac:dyDescent="0.25">
      <c r="M1393" s="38">
        <v>22</v>
      </c>
    </row>
    <row r="1394" spans="13:13" x14ac:dyDescent="0.25">
      <c r="M1394" s="39">
        <v>23</v>
      </c>
    </row>
    <row r="1395" spans="13:13" x14ac:dyDescent="0.25">
      <c r="M1395" s="40">
        <v>36</v>
      </c>
    </row>
    <row r="1396" spans="13:13" x14ac:dyDescent="0.25">
      <c r="M1396" s="8" t="s">
        <v>312</v>
      </c>
    </row>
    <row r="1397" spans="13:13" x14ac:dyDescent="0.25">
      <c r="M1397" s="9" t="s">
        <v>313</v>
      </c>
    </row>
    <row r="1398" spans="13:13" x14ac:dyDescent="0.25">
      <c r="M1398" s="38">
        <v>20</v>
      </c>
    </row>
    <row r="1399" spans="13:13" x14ac:dyDescent="0.25">
      <c r="M1399" s="39">
        <v>22</v>
      </c>
    </row>
    <row r="1400" spans="13:13" x14ac:dyDescent="0.25">
      <c r="M1400" s="40">
        <v>33</v>
      </c>
    </row>
    <row r="1401" spans="13:13" x14ac:dyDescent="0.25">
      <c r="M1401" s="9" t="s">
        <v>314</v>
      </c>
    </row>
    <row r="1402" spans="13:13" x14ac:dyDescent="0.25">
      <c r="M1402" s="38">
        <v>20</v>
      </c>
    </row>
    <row r="1403" spans="13:13" x14ac:dyDescent="0.25">
      <c r="M1403" s="39">
        <v>22</v>
      </c>
    </row>
    <row r="1404" spans="13:13" x14ac:dyDescent="0.25">
      <c r="M1404" s="40">
        <v>33</v>
      </c>
    </row>
    <row r="1405" spans="13:13" x14ac:dyDescent="0.25">
      <c r="M1405" s="9" t="s">
        <v>330</v>
      </c>
    </row>
    <row r="1406" spans="13:13" x14ac:dyDescent="0.25">
      <c r="M1406" s="38">
        <v>16</v>
      </c>
    </row>
    <row r="1407" spans="13:13" x14ac:dyDescent="0.25">
      <c r="M1407" s="39">
        <v>19</v>
      </c>
    </row>
    <row r="1408" spans="13:13" x14ac:dyDescent="0.25">
      <c r="M1408" s="40">
        <v>28</v>
      </c>
    </row>
    <row r="1409" spans="13:13" x14ac:dyDescent="0.25">
      <c r="M1409" s="9" t="s">
        <v>315</v>
      </c>
    </row>
    <row r="1410" spans="13:13" x14ac:dyDescent="0.25">
      <c r="M1410" s="38">
        <v>20</v>
      </c>
    </row>
    <row r="1411" spans="13:13" x14ac:dyDescent="0.25">
      <c r="M1411" s="39">
        <v>22</v>
      </c>
    </row>
    <row r="1412" spans="13:13" x14ac:dyDescent="0.25">
      <c r="M1412" s="40">
        <v>33</v>
      </c>
    </row>
    <row r="1413" spans="13:13" x14ac:dyDescent="0.25">
      <c r="M1413" s="8" t="s">
        <v>316</v>
      </c>
    </row>
    <row r="1414" spans="13:13" x14ac:dyDescent="0.25">
      <c r="M1414" s="9" t="s">
        <v>258</v>
      </c>
    </row>
    <row r="1415" spans="13:13" x14ac:dyDescent="0.25">
      <c r="M1415" s="38">
        <v>16</v>
      </c>
    </row>
    <row r="1416" spans="13:13" x14ac:dyDescent="0.25">
      <c r="M1416" s="39">
        <v>19</v>
      </c>
    </row>
    <row r="1417" spans="13:13" x14ac:dyDescent="0.25">
      <c r="M1417" s="40">
        <v>28</v>
      </c>
    </row>
    <row r="1418" spans="13:13" x14ac:dyDescent="0.25">
      <c r="M1418" s="9" t="s">
        <v>330</v>
      </c>
    </row>
    <row r="1419" spans="13:13" x14ac:dyDescent="0.25">
      <c r="M1419" s="38">
        <v>16</v>
      </c>
    </row>
    <row r="1420" spans="13:13" x14ac:dyDescent="0.25">
      <c r="M1420" s="39">
        <v>19</v>
      </c>
    </row>
    <row r="1421" spans="13:13" x14ac:dyDescent="0.25">
      <c r="M1421" s="40">
        <v>28</v>
      </c>
    </row>
    <row r="1422" spans="13:13" x14ac:dyDescent="0.25">
      <c r="M1422" s="9" t="s">
        <v>481</v>
      </c>
    </row>
    <row r="1423" spans="13:13" x14ac:dyDescent="0.25">
      <c r="M1423" s="38">
        <v>16</v>
      </c>
    </row>
    <row r="1424" spans="13:13" x14ac:dyDescent="0.25">
      <c r="M1424" s="39">
        <v>19</v>
      </c>
    </row>
    <row r="1425" spans="13:13" x14ac:dyDescent="0.25">
      <c r="M1425" s="40">
        <v>28</v>
      </c>
    </row>
    <row r="1426" spans="13:13" x14ac:dyDescent="0.25">
      <c r="M1426" s="8" t="s">
        <v>317</v>
      </c>
    </row>
    <row r="1427" spans="13:13" x14ac:dyDescent="0.25">
      <c r="M1427" s="9" t="s">
        <v>318</v>
      </c>
    </row>
    <row r="1428" spans="13:13" x14ac:dyDescent="0.25">
      <c r="M1428" s="38">
        <v>18</v>
      </c>
    </row>
    <row r="1429" spans="13:13" x14ac:dyDescent="0.25">
      <c r="M1429" s="39">
        <v>20</v>
      </c>
    </row>
    <row r="1430" spans="13:13" x14ac:dyDescent="0.25">
      <c r="M1430" s="40">
        <v>31</v>
      </c>
    </row>
    <row r="1431" spans="13:13" x14ac:dyDescent="0.25">
      <c r="M1431" s="9" t="s">
        <v>319</v>
      </c>
    </row>
    <row r="1432" spans="13:13" x14ac:dyDescent="0.25">
      <c r="M1432" s="38">
        <v>23</v>
      </c>
    </row>
    <row r="1433" spans="13:13" x14ac:dyDescent="0.25">
      <c r="M1433" s="39">
        <v>26</v>
      </c>
    </row>
    <row r="1434" spans="13:13" x14ac:dyDescent="0.25">
      <c r="M1434" s="40">
        <v>38</v>
      </c>
    </row>
    <row r="1435" spans="13:13" x14ac:dyDescent="0.25">
      <c r="M1435" s="9" t="s">
        <v>330</v>
      </c>
    </row>
    <row r="1436" spans="13:13" x14ac:dyDescent="0.25">
      <c r="M1436" s="38">
        <v>16</v>
      </c>
    </row>
    <row r="1437" spans="13:13" x14ac:dyDescent="0.25">
      <c r="M1437" s="39">
        <v>19</v>
      </c>
    </row>
    <row r="1438" spans="13:13" x14ac:dyDescent="0.25">
      <c r="M1438" s="40">
        <v>28</v>
      </c>
    </row>
  </sheetData>
  <mergeCells count="12">
    <mergeCell ref="P48:V48"/>
    <mergeCell ref="P54:V54"/>
    <mergeCell ref="P60:V60"/>
    <mergeCell ref="P42:V42"/>
    <mergeCell ref="P27:V27"/>
    <mergeCell ref="P32:V32"/>
    <mergeCell ref="P37:V37"/>
    <mergeCell ref="P1:V1"/>
    <mergeCell ref="P6:V6"/>
    <mergeCell ref="P11:V11"/>
    <mergeCell ref="P16:V16"/>
    <mergeCell ref="P22:V22"/>
  </mergeCells>
  <pageMargins left="0.7" right="0.7" top="0.75" bottom="0.75" header="0.3" footer="0.3"/>
  <pageSetup scale="24" fitToHeight="0" orientation="portrait" r:id="rId4"/>
  <legacyDrawing r:id="rId5"/>
  <tableParts count="1">
    <tablePart r:id="rId6"/>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c D A A B Q S w M E F A A C A A g A + X 5 j U f 6 M o K K n A A A A + A A A A B I A H A B D b 2 5 m a W c v U G F j a 2 F n Z S 5 4 b W w g o h g A K K A U A A A A A A A A A A A A A A A A A A A A A A A A A A A A h Y 9 B D o I w F E S v Q r q n L Y i B k E 9 Z u J X E h G j c N q V C I x R D i + V u L j y S V 5 B E U X c u Z / I m e f O 4 3 S G f u t a 7 y s G o X m c o w B R 5 U o u + U r r O 0 G h P f o J y B j s u z r y W 3 g x r k 0 5 G Z a i x 9 p I S 4 p z D b o X 7 o S Y h p Q E 5 F t t S N L L j v t L G c i 0 k + q y q / y v E 4 P C S Y S G O E 7 y O I 4 q j J A C y 1 F A o / U X C 2 R h T I D 8 l b M b W j o N k U v v 7 E s g S g b x f s C d Q S w M E F A A C A A g A + X 5 j U 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P l + Y 1 E o i k e 4 D g A A A B E A A A A T A B w A R m 9 y b X V s Y X M v U 2 V j d G l v b j E u b S C i G A A o o B Q A A A A A A A A A A A A A A A A A A A A A A A A A A A A r T k 0 u y c z P U w i G 0 I b W A F B L A Q I t A B Q A A g A I A P l + Y 1 H + j K C i p w A A A P g A A A A S A A A A A A A A A A A A A A A A A A A A A A B D b 2 5 m a W c v U G F j a 2 F n Z S 5 4 b W x Q S w E C L Q A U A A I A C A D 5 f m N R D 8 r p q 6 Q A A A D p A A A A E w A A A A A A A A A A A A A A A A D z A A A A W 0 N v b n R l b n R f V H l w Z X N d L n h t b F B L A Q I t A B Q A A g A I A P l + Y 1 E 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E F C C 3 / A M N S Z f X B p 6 m 8 E d P A A A A A A I A A A A A A A N m A A D A A A A A E A A A A I T 8 C d r 7 z / M v 3 B R H y V d l s n g A A A A A B I A A A K A A A A A Q A A A A e M O o o L E A a v 8 P a u t R k J H 2 l F A A A A D G B Q x 5 x + U + z C O f D a C R A q U F d R a F C 1 y w H 8 O 0 B o J F a r M u E p Y s 8 s x k m A x v / h 7 C 6 b o r D V u r D A R Q k Z N E J L / W V k 6 O T g e I M s + l 0 + d v H r 5 X s g e 4 m D K r I B Q A A A D I L X Z d h w w 5 D P s A 8 + r W n K / i 1 B y e Q g = = < / D a t a M a s h u p > 
</file>

<file path=customXml/itemProps1.xml><?xml version="1.0" encoding="utf-8"?>
<ds:datastoreItem xmlns:ds="http://schemas.openxmlformats.org/officeDocument/2006/customXml" ds:itemID="{399716C8-BBE0-4CC7-9631-79B10F12F0E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31</vt:i4>
      </vt:variant>
    </vt:vector>
  </HeadingPairs>
  <TitlesOfParts>
    <vt:vector size="35" baseType="lpstr">
      <vt:lpstr>Details</vt:lpstr>
      <vt:lpstr>Trips - Per Diem Calc</vt:lpstr>
      <vt:lpstr>Tips &amp; Terms</vt:lpstr>
      <vt:lpstr>Sheet1</vt:lpstr>
      <vt:lpstr>GSA</vt:lpstr>
      <vt:lpstr>Per_Diem</vt:lpstr>
      <vt:lpstr>Per_Diem1</vt:lpstr>
      <vt:lpstr>Per_Diem10</vt:lpstr>
      <vt:lpstr>Per_Diem11</vt:lpstr>
      <vt:lpstr>Per_Diem12</vt:lpstr>
      <vt:lpstr>Per_Diem13</vt:lpstr>
      <vt:lpstr>Per_Diem14</vt:lpstr>
      <vt:lpstr>Per_Diem15</vt:lpstr>
      <vt:lpstr>Per_Diem16</vt:lpstr>
      <vt:lpstr>Per_Diem17</vt:lpstr>
      <vt:lpstr>Per_Diem18</vt:lpstr>
      <vt:lpstr>Per_Diem19</vt:lpstr>
      <vt:lpstr>Per_Diem2</vt:lpstr>
      <vt:lpstr>Per_Diem20</vt:lpstr>
      <vt:lpstr>Per_Diem21</vt:lpstr>
      <vt:lpstr>Per_DIem22</vt:lpstr>
      <vt:lpstr>Per_Diem23</vt:lpstr>
      <vt:lpstr>Per_Diem24</vt:lpstr>
      <vt:lpstr>Per_Diem25</vt:lpstr>
      <vt:lpstr>Per_Diem26</vt:lpstr>
      <vt:lpstr>Per_Diem27</vt:lpstr>
      <vt:lpstr>Per_Diem28</vt:lpstr>
      <vt:lpstr>Per_Diem3</vt:lpstr>
      <vt:lpstr>Per_Diem4</vt:lpstr>
      <vt:lpstr>Per_Diem5</vt:lpstr>
      <vt:lpstr>Per_Diem6</vt:lpstr>
      <vt:lpstr>Per_Diem7</vt:lpstr>
      <vt:lpstr>Per_Diem8</vt:lpstr>
      <vt:lpstr>Per_Diem9</vt:lpstr>
      <vt:lpstr>trip</vt:lpstr>
    </vt:vector>
  </TitlesOfParts>
  <Company>State of Nebraska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Olsen, Philip</dc:creator>
  <cp:lastModifiedBy>Pinger, Chad</cp:lastModifiedBy>
  <cp:lastPrinted>2023-09-25T18:56:10Z</cp:lastPrinted>
  <dcterms:created xsi:type="dcterms:W3CDTF">2020-02-13T16:06:36Z</dcterms:created>
  <dcterms:modified xsi:type="dcterms:W3CDTF">2026-07-17T15:47:03Z</dcterms:modified>
</cp:coreProperties>
</file>